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Intranet\peo\Monitorizare\General\Lista contractelor PEO_PoIDS pe regiuni de implementare\"/>
    </mc:Choice>
  </mc:AlternateContent>
  <xr:revisionPtr revIDLastSave="0" documentId="13_ncr:1_{4D2C66F9-1E48-47F3-809E-AD2FEFE4535A}" xr6:coauthVersionLast="47" xr6:coauthVersionMax="47" xr10:uidLastSave="{00000000-0000-0000-0000-000000000000}"/>
  <bookViews>
    <workbookView xWindow="-120" yWindow="-120" windowWidth="38640" windowHeight="21120" xr2:uid="{00000000-000D-0000-FFFF-FFFF00000000}"/>
  </bookViews>
  <sheets>
    <sheet name="Lista PEO_28 Februarie 2026" sheetId="1" r:id="rId1"/>
  </sheets>
  <externalReferences>
    <externalReference r:id="rId2"/>
    <externalReference r:id="rId3"/>
  </externalReferences>
  <definedNames>
    <definedName name="_xlnm._FilterDatabase" localSheetId="0" hidden="1">'Lista PEO_28 Februarie 2026'!$A$7:$Y$137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37" i="1" l="1"/>
  <c r="U137" i="1"/>
  <c r="V137" i="1"/>
  <c r="S137" i="1"/>
  <c r="O131" i="1"/>
  <c r="O132" i="1"/>
  <c r="O133" i="1"/>
  <c r="O134" i="1"/>
  <c r="O135" i="1"/>
  <c r="O136" i="1"/>
  <c r="R136" i="1" l="1"/>
  <c r="R135" i="1"/>
  <c r="R134" i="1"/>
  <c r="R133" i="1"/>
  <c r="R132" i="1"/>
  <c r="R131" i="1"/>
  <c r="R130" i="1" l="1"/>
  <c r="O130" i="1"/>
  <c r="M130" i="1"/>
  <c r="I130" i="1"/>
  <c r="O129" i="1"/>
  <c r="O128" i="1"/>
  <c r="O127" i="1"/>
  <c r="O126" i="1"/>
  <c r="O125" i="1"/>
  <c r="O124" i="1"/>
  <c r="O123" i="1"/>
  <c r="O122" i="1"/>
  <c r="O121" i="1"/>
  <c r="O120" i="1"/>
  <c r="O119" i="1"/>
  <c r="O118" i="1"/>
  <c r="O117" i="1"/>
  <c r="O116" i="1"/>
  <c r="O115" i="1"/>
  <c r="O114" i="1"/>
  <c r="O113" i="1"/>
  <c r="O112" i="1"/>
  <c r="O111" i="1"/>
  <c r="O110" i="1"/>
  <c r="O109" i="1"/>
  <c r="O108" i="1"/>
  <c r="O107" i="1"/>
  <c r="O106" i="1"/>
  <c r="O105" i="1"/>
  <c r="O104" i="1"/>
  <c r="O103" i="1"/>
  <c r="O102" i="1"/>
  <c r="O101" i="1"/>
  <c r="O100" i="1"/>
  <c r="O99" i="1"/>
  <c r="O98" i="1"/>
  <c r="O97" i="1"/>
  <c r="O96" i="1"/>
  <c r="O95" i="1"/>
  <c r="O94" i="1"/>
  <c r="O93" i="1"/>
  <c r="O92" i="1"/>
  <c r="O91" i="1"/>
  <c r="O90" i="1"/>
  <c r="O89" i="1"/>
  <c r="O88" i="1"/>
  <c r="O87" i="1"/>
  <c r="O86" i="1"/>
  <c r="O85" i="1"/>
  <c r="O84" i="1"/>
  <c r="O83" i="1"/>
  <c r="O82" i="1"/>
  <c r="O81" i="1"/>
  <c r="O80" i="1"/>
  <c r="O79" i="1"/>
  <c r="O78" i="1"/>
  <c r="O77" i="1"/>
  <c r="O76" i="1"/>
  <c r="O75" i="1"/>
  <c r="O74" i="1"/>
  <c r="O73" i="1"/>
  <c r="O72" i="1"/>
  <c r="O71" i="1"/>
  <c r="O70" i="1"/>
  <c r="O69" i="1"/>
  <c r="O68" i="1"/>
  <c r="O67" i="1"/>
  <c r="O66" i="1"/>
  <c r="O65" i="1"/>
  <c r="O64" i="1"/>
  <c r="O63" i="1"/>
  <c r="O62" i="1"/>
  <c r="O61" i="1"/>
  <c r="O60" i="1"/>
  <c r="O59"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O10" i="1"/>
  <c r="O9" i="1"/>
  <c r="M118" i="1"/>
  <c r="M119" i="1"/>
  <c r="M120" i="1"/>
  <c r="M121" i="1"/>
  <c r="M122" i="1"/>
  <c r="M123" i="1"/>
  <c r="M124" i="1"/>
  <c r="M125" i="1"/>
  <c r="M126" i="1"/>
  <c r="M127" i="1"/>
  <c r="M128" i="1"/>
  <c r="M129" i="1"/>
  <c r="R129" i="1" l="1"/>
  <c r="I129" i="1"/>
  <c r="R128" i="1"/>
  <c r="I128" i="1"/>
  <c r="R127" i="1"/>
  <c r="I127" i="1"/>
  <c r="R126" i="1"/>
  <c r="I126" i="1"/>
  <c r="R125" i="1"/>
  <c r="I125" i="1"/>
  <c r="R124" i="1"/>
  <c r="I124" i="1"/>
  <c r="R123" i="1"/>
  <c r="I123" i="1"/>
  <c r="R122" i="1"/>
  <c r="I122" i="1"/>
  <c r="R121" i="1"/>
  <c r="I121" i="1"/>
  <c r="R120" i="1"/>
  <c r="I120" i="1"/>
  <c r="R119" i="1"/>
  <c r="I119" i="1"/>
  <c r="R118" i="1"/>
  <c r="I118" i="1"/>
  <c r="C137" i="1" l="1"/>
  <c r="O8" i="1" l="1"/>
  <c r="W55" i="1" l="1"/>
  <c r="W46" i="1"/>
  <c r="W45" i="1"/>
  <c r="W44" i="1"/>
  <c r="W137" i="1" s="1"/>
</calcChain>
</file>

<file path=xl/sharedStrings.xml><?xml version="1.0" encoding="utf-8"?>
<sst xmlns="http://schemas.openxmlformats.org/spreadsheetml/2006/main" count="1415" uniqueCount="579">
  <si>
    <t>AM/OI/OIR POCU</t>
  </si>
  <si>
    <t>Nr. crt.</t>
  </si>
  <si>
    <t>Numar apel</t>
  </si>
  <si>
    <t>CodSMIS</t>
  </si>
  <si>
    <t>Titlu proiect</t>
  </si>
  <si>
    <t>Rata de cofinanțare UE (%)</t>
  </si>
  <si>
    <t>Regiune implementare proiect</t>
  </si>
  <si>
    <t>Valoarea ELIGIBILĂ a proiectului  (LEI)</t>
  </si>
  <si>
    <t>Cheltuieli neeligibile</t>
  </si>
  <si>
    <t xml:space="preserve">Total valoare proiect </t>
  </si>
  <si>
    <t>Stadiu proiect:  contract semnat, în implementare,  reziliat, finalizat</t>
  </si>
  <si>
    <t>Act aditional (nr/zz/ll/annn)</t>
  </si>
  <si>
    <t xml:space="preserve">Finanțare acordată </t>
  </si>
  <si>
    <t>Contribuția proprie a beneficiarului Lider parteneriat/Parteneri</t>
  </si>
  <si>
    <t>Buget național</t>
  </si>
  <si>
    <t>TOTAL OIR BI</t>
  </si>
  <si>
    <t xml:space="preserve">Lider </t>
  </si>
  <si>
    <t>Parteneri</t>
  </si>
  <si>
    <t>P1.Modernizarea instituțiilor pieței muncii</t>
  </si>
  <si>
    <t>Prioritate de investiţii</t>
  </si>
  <si>
    <t>IMM ROMANIA</t>
  </si>
  <si>
    <t>BNS - o confederatie sindicala pentru Mileniul III</t>
  </si>
  <si>
    <t xml:space="preserve">+CAP – Capacitarea CNS Cartel ALFA pentru imbunatatirea si modernizarea dialogului social la toate nivelurile </t>
  </si>
  <si>
    <t>UNI.ON - Consolidarea dialogului social prin dezvoltarea capacității organizaționale a sindicatelor de adaptare la noile provocări din piața muncii</t>
  </si>
  <si>
    <t>Consolidarea capacității Concordia pentru dialog social</t>
  </si>
  <si>
    <t>CONSILIUL NATIONAL AL INTREPRINDERILOR PRIVATE MICI SI MIJLOCII DIN ROMANIA</t>
  </si>
  <si>
    <t>BLOCUL NATIONAL SINDICAL BNS</t>
  </si>
  <si>
    <t>CONFEDERATIA NATIONALA SINDICALA - "CARTEL ALFA"</t>
  </si>
  <si>
    <t>CONFEDERATIA NATIONALA A SINDICATELOR LIBERE DIN ROMANIA - FRATIA</t>
  </si>
  <si>
    <t>CONFEDERATIA PATRONALA "CONCORDIA"</t>
  </si>
  <si>
    <t>CUI LIDER</t>
  </si>
  <si>
    <t>NA</t>
  </si>
  <si>
    <t>FEDERATIA "SOLIDARITATEA SANITARA" DIN ROMANIA-14812857</t>
  </si>
  <si>
    <t>FEDERATIA SANITAS DIN ROMANIA-5916417,FEDERATIA SINDICATELOR GAZ ROMANIA-15422909,FEDERAŢIA SINDICATELOR LIBERE ŞI INDEPENDENTE "PETROL-ENERGIE"-4211752</t>
  </si>
  <si>
    <t>in implementare</t>
  </si>
  <si>
    <t>OIR BI</t>
  </si>
  <si>
    <t>Bucureşti-Ilfov</t>
  </si>
  <si>
    <t>Abreviere judet implementare proiect</t>
  </si>
  <si>
    <t>B</t>
  </si>
  <si>
    <t>AB,AG,AR,B,BC,BH,BN,BR,BT,BV,BZ,CJ,CL,CS,CT,CV,DB,DJ,GJ,GL,GR,HD,HR,IF,IL,IS,MH,MM,MS,NT,OT,PH,SB,SJ,SM,SV,TL,TM,TR,VL,VN,VS</t>
  </si>
  <si>
    <t>Bucureşti-Ilfov,Centru,Nord-Est,Nord-Vest,Sud-Est,Sud-Muntenia,Sud-Vest Oltenia,Vest</t>
  </si>
  <si>
    <t xml:space="preserve">Dezvoltarea capacității SAONRC prin digitalizare, pregătire profesională și consiliere/mentorat  </t>
  </si>
  <si>
    <t>SINDICATUL ANGAJATILOR DIN OFICIUL NATIONAL AL REGISTRULUI COMERTULUI</t>
  </si>
  <si>
    <t>Modernizarea si consolidarea parteneriatului social SNST-ANS printr-un pachet integrat de interventii specifice</t>
  </si>
  <si>
    <t>SINDICATUL NATIONAL SPORT SI TINERET</t>
  </si>
  <si>
    <t>AGENTIA NATIONALA PENTRU SPORT-26604620</t>
  </si>
  <si>
    <t>Parteneriat și dialog social consolidat pentru o piață a muncii în beneficiul angajaților din Sănătate și Asistență socială</t>
  </si>
  <si>
    <t>FEDERATIA SANITAS DIN ROMANIA</t>
  </si>
  <si>
    <t>MINISTERUL MUNCII SI SOLIDARITATII SOCIALE-4266669</t>
  </si>
  <si>
    <t>Consolidarea dialogului social și a parteneriatelor pentru ocupare și formare</t>
  </si>
  <si>
    <t>FEDERATIA PUBLISIND</t>
  </si>
  <si>
    <t>Fonduri UE 
[FSE+]</t>
  </si>
  <si>
    <t>LISTA PROIECTELOR CONTRACTATE - Program Educație și Ocupare [FSE+]</t>
  </si>
  <si>
    <t>AB,B,BC,BH,BN,BT,BV,BZ,CJ,CL,CS,CT,DB,DJ,GJ,GL,GR,HD,HR,IF,IL,IS,MH,NT,PH,SB,SJ,SM,SV,TL,TM,TR,VL,VN,VS</t>
  </si>
  <si>
    <t>Cod interventie</t>
  </si>
  <si>
    <t>Rezumat proiect</t>
  </si>
  <si>
    <t xml:space="preserve">Obiectiv specific </t>
  </si>
  <si>
    <t>ESO4.2_Modernizarea instituțiilor și a serviciilor pieței muncii pentru ca acestea să evalueze și să anticipeze necesitățile în materie de competențe, să asigure o asistență promptă și personalizată și să sprijine corelarea cererii și a ofertei, tranzițiile și mobilitatea pe piața muncii</t>
  </si>
  <si>
    <t>Consolidarea dialogului social prin cresterea capacitatii administrative a Consiliului National al Intreprinderilor Private Mici si Mijlocii din România (CNIPMMR) in implementarea de activitati specifice imbunatatirii si modernizarii dialogului social, precum si intarirea rolului organizatiei pe piata muncii si implicarea in domeniul ocuparii si formarii profesionale, timp de 5 ani de zile.</t>
  </si>
  <si>
    <t xml:space="preserve">Obiectivul general al proiectului este acela de a asigura cresterea capacitatii BNS si a structurilor afiliate acesteia,  de a actiona in calitate de partener social relevant in cadrul proceselor specifice dialogului social la toate nivelele (informare, consultare, negociere si acord / pact / contract). 
</t>
  </si>
  <si>
    <t xml:space="preserve">Obiectivul general al proiectului este corelat in mod direct cu obiectivul PEO ESO 4.2 care vizeaza modernizarea institutiilor si a serviciilor pietei muncii pentru ca acestea sa evalueze si sa anticipeze necesitatile in materie de competente, sa asigure o asistenta prompta si specializata si sa sprijine corelarea cererii si a ofertei, tranzitiile si mobilitatea pe piata muncii. </t>
  </si>
  <si>
    <t xml:space="preserve">Obiectivul general al proiectului este de a promova si consolida cresterea capacitatii organizationale a institutiilor pietei muncii prin dezvoltarea Partenerilor Sociali, cu accent pe dezv capacitatii organizationale proprii a Solicitantului si a Partenerilor, cu scopul ca evaluarea si anticiparea necesitatilor in materie de competente pt DS sa se desfasoare mai cursiv, asigurarea identificarii si tranzitirei  facile catre noile realitati, precum si mobilitatea pietei muncii. 
</t>
  </si>
  <si>
    <t xml:space="preserve">Obiectivul general al proiectului vizeaza dezvoltarea si consolidarea capacitatii institutionale, operationale si administrative a Confederatiei Patronale Concordia si a membrilor sai de a fundamenta, elabora si sustine politici publice, respectiv reprezentarea unitara si eficace a miscarii patronale din Romania la nivel national si international si sustinerea dezvoltarii dialogului social prin diversificarea si cresterea calitatii serviciilor furnizate, prin impulsionarea afilierii de noi membri, prin introducerea unor tehnici moderne de management, marketing/comunicare si tehnologia informatiei la nivelul organizatiilor si prin atragerea de specialisti si/sau cresterea expertizei. </t>
  </si>
  <si>
    <t xml:space="preserve">Obiectivul general al proiectului este consolidarea dialogului social prin consolidarea unui cadru de proceduri și dispoziții instituționale de facilitare, care să conducă la crearea condițiilor pentru desfășurarea de negocieri colective, asigurând dezvoltarea de competențe care să răspundă nevoii de creștere a nivelulului de acoperire al negocierilor colective peste 70%, prin furnizarea de pachete integrate pentru un numar de 84 de persoane din randul partenerii sociali.
</t>
  </si>
  <si>
    <t>Obiectivele proiectului au fost definite in conf cu OS al PEO 2021-2027 si urmeaza intocmai prioritatea 1 Modernizarea institutiilor pietei muncii- modernizarea institutiilor si a serviciilor pietei muncii pentru ca acestea sa evalueze si sa anticipeze necesitatile in materie de competente, sa asigure o asistenta prompta si personalizata si sa sprijine corelarea cererii si a ofertei, tranzitiile si mobilitatea pe piata muncii, fundamentata pe analiza de nevoi, furnizarea unui pachet integrat de activitati cu profil operational si orientate catre satisfacerea nevoilor S, membrilor acesteia si implicit grupului tinta vizat.</t>
  </si>
  <si>
    <t xml:space="preserve">Obiectivele proiectului au fost definite in conformitate cu OS al PEO 2021-2027 si urmeaza intocmai prioritatea 1 Moderniz institutiilor pietei muncii- moderniz institutiilor si a serviciilor pietei muncii pentru ca acestea sa evalueze si sa anticipeze necesitatile in materie de competente, sa asigure o asistenta prompta si personalizata si sa sprijine corelarea cererii si a ofertei, tranzitiile si mobilitatea pe piata muncii, fundamentata pe analiza de nevoi. </t>
  </si>
  <si>
    <t>Ob proiec au fost definite in conformitate cu OS al PEO 2021-2027 si urmeaza intocmai prioritatea 1 Modernizarea institutiilor pietei muncii- modernizarea instit si a serv pietei muncii pentru ca acestea sa evalueze si sa anticipeze necesitatile in materie de competente, sa asigure o asistenta prompta si personalizata si sa sprijine corelarea cererii si a ofertei, tranzitiile si mobilitatea pe piata muncii, fundamentata pe analiza de nevoi,  furnizarea unui pachet integrat de activitati cu profil operational si orientate catre satisfacerea nevoilor S si P, membrilor lor si implicit GT vizat.</t>
  </si>
  <si>
    <t>Modernizarea dialogului social si consolidarea capacitatii de negociere colectiva in domeniul pedologiei si agrochimiei, prin masuri integrate de digitalizare, formare profesionala si consiliere</t>
  </si>
  <si>
    <t>SINDICATUL NATIONAL AL LUCRATORILOR DIN PEDOLOGIE SI AGROCHIMIE</t>
  </si>
  <si>
    <t>OFICIUL JUDETEAN PENTRU STUDII PEDOLOGICE SI AGROCHIMICE IASI-4541629</t>
  </si>
  <si>
    <t>„Dezvoltarea dialogului social
și întărirea capacității de negociere colectivă a SNPP și ANP prin digitalizare, formare
profesională și acțiuni inovative de tip think thank“</t>
  </si>
  <si>
    <t>SINDICATUL NAȚIONAL AL POLIȚIȘTILOR DE PENITENCIARE</t>
  </si>
  <si>
    <t>ADMINISTRAȚIA NAȚIONALĂ A PENITENCIARELOR- 4266324</t>
  </si>
  <si>
    <t>Europol si Institutia Prefectului Judetul Ilfov – un parteneriat dedicat modernizarii activitatii partenerilor sociali si intarirea capacitatii de dialog social/negociere colectiva</t>
  </si>
  <si>
    <t>SINDICATUL POLITISTILOR EUROPENI "EUROPOL"</t>
  </si>
  <si>
    <t>INSTITUTIA PREFECTULUI - JUDET ILFOV- 8612757</t>
  </si>
  <si>
    <t>Sindicate si patronate din industria de morarit, panificatie si produse fainoase – parteneriat pentru modernizarea dialogului social, cresterea capacitatii de negociere colectiva, digitalizare, formare profesionala/consiliere</t>
  </si>
  <si>
    <t>FEDERATIA NATIONALA A SINDICATELOR DIN INDUSTRIA ALIMENTARA - SINDALIMENTA</t>
  </si>
  <si>
    <t>PATRONATUL ROMAN DIN INDUSTRIA DE MORARIT, PANIFICATIE SI PRODUSE FAINOASE "ROMPAN"-4033817</t>
  </si>
  <si>
    <t>Sindicatul National al Garzii de mediu și Garda de Mediu – un parteneriat social strategic pentru digitalizare, modernizarea dialogului social, consolidare organizationala, formare si consiliere</t>
  </si>
  <si>
    <t xml:space="preserve">Sindicatul National al Garzii de Mediu </t>
  </si>
  <si>
    <t>GARDA NATIONALA DE MEDIU-15378153</t>
  </si>
  <si>
    <t>„UnionS II – Investitii integrate pentru capacitarea partenerilor sociali din domeniile sanatate/asistenta sociala”</t>
  </si>
  <si>
    <t>SINDICATUL SANITAS COVASNA</t>
  </si>
  <si>
    <t>UNIUNEA JUDETEANA "SANITAS" MURES-4275705</t>
  </si>
  <si>
    <t>Drumul catre Pro-PACT. Cresterea durabila a capacitatii partenerilor sociali din agricultura pentru modernizarea dialogului social, consolidarea negocierii colective, prin masuri integrate de digitalizare, formare profesionala si consiliere/mentorat</t>
  </si>
  <si>
    <t>FEDERAŢIA AGRO PROPACT</t>
  </si>
  <si>
    <t>OFICIUL DE STUDII PEDOLOGICE SI AGROCHIMICE-2844235</t>
  </si>
  <si>
    <t xml:space="preserve">Consolidarea operațională a Federației Sindicatelor  Libere din România </t>
  </si>
  <si>
    <t>FEDERATIA SINDICATELOR LIBERE DIN ROMANIA</t>
  </si>
  <si>
    <t>Consolidarea dialogului social in sectorul construcţiilor de maşini şi construcţiilor metalice</t>
  </si>
  <si>
    <t>ASOCIATIA "PATRONATUL TINERILOR INTREPRINZATORI DIN ROMANIA"</t>
  </si>
  <si>
    <t>SINDICATUL LIBER MASSA-27706173</t>
  </si>
  <si>
    <t>Consolidare sindicală în construcții - COSICO</t>
  </si>
  <si>
    <t>"FEDERATIA GENERALA A SINDICATELOR FAMILIA"</t>
  </si>
  <si>
    <t>„UnionS III – Investitii integrate pentru capacitarea partenerilor sociali din domeniile sanatate/asistenta sociala”</t>
  </si>
  <si>
    <t>SINDICATUL "SANITAS" ARAD</t>
  </si>
  <si>
    <t>SINDICATUL "SANITAS" ARGES-5898116</t>
  </si>
  <si>
    <t>UnionS I – Investitii integrate pentru capacitarea partenerilor sociali din domeniile sanatate/asistenta sociala</t>
  </si>
  <si>
    <t>UNIUNEA SINDICALA "SANITAS" BUCURESTI</t>
  </si>
  <si>
    <t>SINDICATUL JUDETEAN SANITAS BRAILA-5065124</t>
  </si>
  <si>
    <t>#TOGETHERforENERGY - Uniți pentru dialog social  - Îmbunătățirea dialogului social la toate nivelurile prin capacitarea partenerilor sociali din sectorul energetic</t>
  </si>
  <si>
    <t>FEDERATIA PATRONALA PETROL SI GAZE</t>
  </si>
  <si>
    <t>SINDICATUL NAŢIONAL PETROM-29546940</t>
  </si>
  <si>
    <t>Creșterea capacității partenerilor sociali din sectorul invatamantului preuniversitar în vederea dezvoltării și modernizării dialogului social in domeniul educației preuniversitare</t>
  </si>
  <si>
    <t>SINDICATUL OAMENILOR LIBERI DIN EDUCATIE</t>
  </si>
  <si>
    <t>INSPECTORATUL SCOLAR JUDETEAN TIMIS-4483439</t>
  </si>
  <si>
    <t xml:space="preserve">Creșterea capacității partenerilor din sectorul ospitalității în vederea dezvoltării și modernizării dialogului social </t>
  </si>
  <si>
    <t>FEDERAŢIA PATRONATELOR DIN INDUSTRIA OSPITALITĂŢII</t>
  </si>
  <si>
    <t>Consolidarea structurilor de dialog social in sectorul educatie si formare profesionala continua</t>
  </si>
  <si>
    <t>FEDERATIA SINDICATELOR LIBERE DIN INVATAMANT</t>
  </si>
  <si>
    <t>ASOCIATIA PATRONALA A FURNIZORILOR DE FORMARE PROFESIONALA DIN ROMANIA-29323956</t>
  </si>
  <si>
    <t>Social Dialogue 4 Just Transition - Consolidarea dialogului social, a parteneriatelor  si intarirea capacitatii organizationale si de negociere a partenerilor sociali in contextul Tranzitiei Juste</t>
  </si>
  <si>
    <t>FEDERATIA SINDICATELOR GAZ ROMANIA</t>
  </si>
  <si>
    <t>ASOCIATIA COMPANIILOR DE UTILITATI DIN ENERGIE - FURNIZARE SI SERVICII COMUNE-29823676</t>
  </si>
  <si>
    <t xml:space="preserve">MĂSURI ACTIVE PENTRU CREȘTEREA PARTICIPĂRII ORGANIZAȚIILOR SOCIETĂȚII CIVILE PE PIAȚA MUNCII </t>
  </si>
  <si>
    <t>ASOCIATIA PENTRU IMPLICARE SOCIALA, EDUCATIE SI CULTURA</t>
  </si>
  <si>
    <t>ASOCIAŢIA "MEDIERE APULUM"-30832775</t>
  </si>
  <si>
    <t xml:space="preserve">Obiectivul proiectului consta in cresterea capacitatii organizationale de a contribui la incluziunea prin formare si ocupare a categoriilor dezavantajate si de a participa la furnizarea de masuri active de ocupare, imbunatatirea dialogului civic si social si dezvoltarea parteneriatelor pentru 30 de organizatii ale societatii civile din regiunea dezvoltata (Bucuresti-Ilfov) si 70 de membri / specialisti OSC. </t>
  </si>
  <si>
    <t>CARE+: Creșterea Accesului OSC din regiunea Bucuresti-Ilfov la Resurse Educationale – un PLUS pentru ocuparea persoanelor dezavantajate</t>
  </si>
  <si>
    <t>ASOCIATIA "PARTNET - PARTENERIAT PENTRU DEZVOLTARE DURABILA"</t>
  </si>
  <si>
    <t>ASOCIAŢIA "ASCEND"-27974109</t>
  </si>
  <si>
    <t>AB,AG,AR,BC,BH,BN,BR,BT,BV,BZ,CJ,CL,CS,CT,CV,DB,DJ,GJ,GL,GR,HD,HR,IL,IS,MH,MM,MS,NT,OT,PH,SB,SJ,SM,SV,TL,TM,TR,VL,VN,VS</t>
  </si>
  <si>
    <t>Centru,Nord-Est,Nord-Vest,Sud-Est,Sud-Muntenia,Sud-Vest Oltenia,Vest</t>
  </si>
  <si>
    <t xml:space="preserve">Obiectivul general al proiectului consta in cresterea capacitatii a 30 de Organizatii ale societatii civile, de participare la dialog civic, de a-si dezvolta si imbunatatii contributia la incluziunea prin ocupare si formare a categoriilor dezavantajate, respectiv persoane cu diverse dependete (droguri, alcool, jocuri de noroc) si cu boli cronice (HIV/SIDA, cancer, diabet, hepatita, boli profesionale etc) si de a participa la crearea si furnizarea de masuri active de ocupare, ca urmare a participarii acestora la un pachet de activitati inovative si formative.
</t>
  </si>
  <si>
    <t xml:space="preserve">Obiectivul general contribuie intr-o maniera directa la prioritatea 1 din cadrul POEO și a obiectivului specific ESO4.2 deoarece pachetul integrat de servicii operationalizat si furnizat la nivelul federatiei promotoare, cursurile de formare profesionala organizate,
campania de informare cu privire la importanta dialogului social, protocoalele realizate si bunele practici abordate la nivelul procesului de implementare contribuie la consolidarea dialogului social, a negocierilor colective implicit contribuie la modernizarea pieței muncii și a institutiilor aferente acesteia. </t>
  </si>
  <si>
    <t>THINK DEVELOPMENT &amp; CONSULTANCY SRL</t>
  </si>
  <si>
    <t xml:space="preserve">Modernizarea FSGaz si a serviciilor oferite pentru cresterea capacitatii sale de a evalua si anticipa necesitatile in materie de competente din sectorul gaz si energie, in scopul de a putea asigura o asistenta prompta si personalizata prin corelarea cererii si a ofertei, a tranzitiilor si a mobilitatii angajatilor pe piata muncii din sector adresand totodata - Consolidarea dialogului social si a parteneriatelor sectoriale pentru ocupare si formare.
</t>
  </si>
  <si>
    <t xml:space="preserve">Obiectivul general al proiectului îl reprezintă Consolidarea dialogului social și a parteneriatelor pentru educație și formare în România. Proiectul contribuie la atingerea obiectivului specific al programului ESO4.2 Modernizarea instituțiilor și serviciilor pieței muncii pentru ca acestea să evalueze și să anticipeze necesitățile în materie de competențe, să asigure o asistență promptă și personalizată și să sprijine corelarea cererii și a ofertei, tranzițiile și mobilitatea pe piața muncii, prin faptul că cele două organizații vor beneficia de sprijin pentru îmbunătățirea și modernizarea dialogului social, asigurându-se și legătura cu piața muncii. </t>
  </si>
  <si>
    <t xml:space="preserve">Obiectivul general al proiectului este „Consolidarea și implementarea dialogului social prin creșterea capacității partenerilor sociali de a participa în mod activ și eficient la procesul de negociere colectivă și prin creșterea capacității federațiilor patronale de a furniza asistență și servicii membrilor, inclusiv prin derularea de studii și analize privind evoluția pieței muncii, digitalizarea proceselor dialogului social și asigurarea de expertiză în domeniile de interes, inclusiv asigurarea infrastucturii necesare pentru o bună reprezentare a intereselor membrilor. </t>
  </si>
  <si>
    <t xml:space="preserve">Obiectivul general al proiectului este „Consolidarea si implementarea dialogului social prin cresterea capacitatii partenerilor sociali de a participa in mod activ si eficient la procesul procesul de negociere colectiva si prin cresterea capacitatii organizatiilor sindicale de a furniza asistenta si servicii membrilor, inclusiv prin derularea de studii si analize privind evolutia pietei muncii, digitalizarea proceselor dialogului social si asigurarea de expertiza in domeniole de interes, inclusiv asigurarea infrasturcturii necesare pentru o buna reprezentare a intereselor membrilor.  </t>
  </si>
  <si>
    <t xml:space="preserve">Obiectivul general al proiectului este corelat in mod direct cu obiectivul PEO ESO 4.2 care vizeaza modernizarea institutiilor si a serviciilor pietei muncii pentru ca acestea sa evalueze si sa anticipeze necesitatile in materie de competente, sa asigure o asistenta prompta si specializata si sa sprijine corelarea cererii si a ofertei, tranzitiile si mobilitatea pe piata muncii. Cererea de finantare contribuie la atingerea aecstui obiectiv prin activitati proiectate in baza principiul integrat si care vizeaza partenerii sociali si respectiv consolidarea dialogului social si a parteneriatelor pentru ocupare si formare. </t>
  </si>
  <si>
    <t>Obiectivul general al proiectului este corelat in mod direct cu obiectivul PEO ESO 4.2 care vizeaza modernizarea institutiilor si a serviciilor pietei muncii pentru ca acestea sa evalueze si sa anticipeze necesitatile in materie de competente, sa asigure o asistenta prompta si specializata si sa sprijine corelarea cererii si a ofertei, tranzitiile si mobilitatea pe piata muncii. Cererea de finantare contribuie la atingerea acestui obiectiv prin activitati proiectate in baza principiul integrat si care vizeaza federatiile si respectiv consolidarea dialogului social si a parteneriatelor pentru ocupare si formare.</t>
  </si>
  <si>
    <t>Pentru atingerea obiectivului general, activitatile proiectului sunt planificate in baza a patru dimensiuni conceptuale integrate, dupa cum urmeaza: 1. capacitare parteneri sociali prin actiuni de dezvoltare organizationala si furnizarea unor servicii de sprijin; 2. modernizarea dialogului social prin furnizarea unor pachete integrate sub forma unor evenimente de instruire specifica complementare unui studiu independent; 3. imbunatatirea nivelului de expertiza a membrilor sindicali prin programe de formare/instruire in sistem formal/non formal; 4. largirea orizonturilor in ceea ce priveste dialogul social prin actiuni cu caracter national dar si transnational.</t>
  </si>
  <si>
    <t>Scopul proiectului este: Consolidarea organizațională a FGS Familia și a sindicatelor afiliate în vederea cresterii capacitatii de a reprezenta interesele lucratorilor in cadrul dialogului social si al negocierilor contractelor colective de munca la nivel de unitate si de sector de activitate. Obiectivul general propus este in acord cu ESO4.2. Modernizarea instituțiilor și a serviciilor pieței muncii pentru ca acestea să evalueze și să anticipeze necesitățile în materie de competențe, să asigure o asistență promptă și personalizată și să
sprijine corelarea cererii și a ofertei, tranzițiile și mobilitatea pe piața muncii (FSE+).</t>
  </si>
  <si>
    <t xml:space="preserve">Obiectivul general al proiectului il reprezinta imbunatatirea si modernizarea dialogului social din Romania, cu accent pe sectorul construcţiilor de maşini şi construcţiilor metalice prin consolidarea capacitatii PTIR si a Sindicatului Liber Massa in negocierile colective. Toate activitatile implicate de realizarea proiectului contribuie la atingerea obiectivului specific ESO 4.2 “Modernizarea institutiilor si a serviciilor pietei muncii pentru ca acestea sa evalueze si sa anticipeze necesitatile in materie de competente, sa asigure o asistenta prompta si personalizata si sa sprijine corelarea cererii si a ofertei, tranzitiile si mobilitatea pe piata muncii (FSE+)". </t>
  </si>
  <si>
    <t xml:space="preserve">OG al proiectului consta in furnizarea unui pachet integrat de activitati cu profil operational si orientate catre satisfacerea nevoilor S si P, membrilor acestora si implicit grupului tinta vizat: digitalizare si imbunatatirea capacitatii organizatiei si consiliere (A1), modernizarea dialogului social (A2), formare (A3), inclusiv din perspectiva IEC-A4- si a abordarilor inovative dezvoltate prin A5. </t>
  </si>
  <si>
    <t xml:space="preserve">OG al pr consta in furnizarea unui pachet integrat de activitati cu profil operational si orientate catre satisfacerea nevoilor S si P, membrilor acestora si implicit grupului tinta vizat: digitalizare si imbunatatirea capacitatii organizatiei si consiliere (A1), modernizarea dialogului social (A2), formare (A3), inclusiv din perspectiva IEC-A4- si a abordarilor inovative dezvoltate prin A5. </t>
  </si>
  <si>
    <t>Data de finalizare a proiectului</t>
  </si>
  <si>
    <t>Data de începere a proiectului</t>
  </si>
  <si>
    <t>PRO DIALOG SOCIAL</t>
  </si>
  <si>
    <t>FEDERAŢIA NAŢIONALĂ A SINDICATELOR DIN ADMINISTRAŢIE</t>
  </si>
  <si>
    <t>SINDICATUL DIN ADMINISTRAŢIE MARAMURES-16938127</t>
  </si>
  <si>
    <t xml:space="preserve">Obiectivul general al proiectului este acela de consolidare a dialogului social si a parteneriatelor pentru ocupare si formare, cu participarea societații civile, in vederea atingerii obiectivului specific ESO4.2 „Modernizarea institutiilor si a serviciilor pietei muncii pentru ca acestea sa evalueze si sa anticipeze necesitatile in materie de competențe, sa asigure o asistența prompta si personalizata si sa sprijine corelarea cererii si a ofertei, tranzitiile si mobilitatea pe piata muncii (FSE+)“, masura 1.b.2. “Consolidarea dialogului social si a parteneriatelor pentru ocupare si formare” din Programul Educatie si Ocupare 2021-2027 prin furnizarea unui pachet complex de masuri de sprijin pentru 8 organizatii sindicale (cate o organizatie din fiecare regiune a Romaniei) si un numar de 42 membrii/specialisti ai partenerilor (sindicatelor). </t>
  </si>
  <si>
    <t xml:space="preserve">Dezvoltarea Capacității Administrative și de Dialog Social a Organizațiilor Sindicale din Sănătate </t>
  </si>
  <si>
    <t>FEDERATIA "SOLIDARITATEA SANITARA" DIN ROMANIA</t>
  </si>
  <si>
    <t>SINDICATUL SOLIDARITATEA SANITARA-13871030</t>
  </si>
  <si>
    <t>Obiectivul general al proiectului il constituie consolidarea, imbunatatirea și modernizarea dialogului social din sanatate, prin creșterea capacitatii de dialog a organizatiilor sindicale implicate in proiect, prin consolidarea autonomiei de organizare și actiune a organizatiilor sindicale, prin evaluarea competentelor existente, identificarea celor necesare și crearea de noi competente relevante pentru activitatea sindicala in special și activitatea profesionala in general, prin creșterea capacitatii de negociere colectiva, prin creșterea capacitatii de a face propuneri adecvate la  contractele colective de munca și la proiectele de lege, bazate pe inovari in domeniul relatiilor de munca, adaptate noilor conditii ale pietii, prin creșterea gradului de digitalizare a activitatii organizatiilor sindicale, prin intermediul modernizarii infrastructurii digitale, prin creșterea capacitatii de analiza a datelor relevante pentru dialogul social și calitatea vietii profesionale.</t>
  </si>
  <si>
    <t>PASS- Parteneri activi social prin servicii integrate pe piata muncii si dialog social consolidat</t>
  </si>
  <si>
    <t>FEDERATIA NATIONALA A SINDICATELOR DIN INDUSTRIE</t>
  </si>
  <si>
    <t>SINDICATUL VALAHIA TÂRGOVIŞTE-4495719,UNIUNEA GENERALA A INDUSTRIASILOR DIN ROMANIA-4018027</t>
  </si>
  <si>
    <t>Obiectivul general al proiectului vizează consolidarea capacitații partenerilor sociali și a parteneriatelor pentru ocupare și formare prin modernizarea organizatiilor și a serviciilor oferite. 
Prin interventiile pe care le promoveaza, proiectul contribuie la realizarea obiectivului intervențiile PEO din cadrul Priorității 1 vizează modernizarea pieței muncii, dobândirea de noi competențe și sprijinirea cererii cu oferta de muncă. Astfel, în cadrul Priorității 1. „Modernizarea instituțiilor pieței muncii“ - Obiectivul specific ESO4.2 „Modernizarea instituțiilor și a serviciilor pieței muncii pentru ca acestea să evalueze și să anticipeze necesitățile în materie de competențe, să asigure o asistență promptă și personalizată și să sprijine corelarea cererii și a ofertei, tranzițiile și mobilitatea pe piața muncii (FSE+)“, măsura 1.b.2. Consolidarea dialogului social și a parteneriatelor pentru ocupare și formare, inclusiv cu participarea societății civile.
Efectele pozitive pe termen lu</t>
  </si>
  <si>
    <t>COMPETITIVITATE IN DIALOGUL SOCIAL</t>
  </si>
  <si>
    <t>SINDICATUL METALURGISTUL</t>
  </si>
  <si>
    <t>SINDICATUL LIBER "DONASID" DIN SC "SILCOTUB" S.A. ZALAU PUNCT DE LUCRU CALARASI-14084168</t>
  </si>
  <si>
    <t>Obiectivul general al proiectului este consolidarea dialogului social si a parteneriatelor pentru ocupare și formare, cu participarea societații civile, in vederea atingerii obiectivului specific ESO4.2 „Modernizarea institutiilor si a serviciilor pietei muncii pentru ca acestea sa evalueze si sa anticipeze necesitatile in materie de competențe, sa asigure o asistența prompta si personalizata si sa sprijine corelarea cererii si a ofertei, tranzitiile si mobilitatea pe piata muncii (FSE+)“, Prioritatea 1. „Modernizarea instituțiilor pietei muncii“ din PEO 2021-2027 prin furnizarea unui pachet complex de masuri de sprijin pentru 6 organizatii sindicale si un numar de 42 membrii/specialisti ai partenerilor (sindicatelor).</t>
  </si>
  <si>
    <t>„Sprijinirea parteneriatului
3
social în domeniul justiției Dicasterial –PARCHETUL DE PE LANGA TRIBUNALUL DAMBOVITA.
Realizarea unui pachet integrat de activități dedicat îmbunătățirii și modernizării
dialogului social în domeniul justiției“,</t>
  </si>
  <si>
    <t>SINDICATUL NAŢIONAL AL GREFEI JUDICIARE DICASTERIAL</t>
  </si>
  <si>
    <t>PARCHETUL DE PE LANGA TRIBUNALUL DAMBOVITA-4279758</t>
  </si>
  <si>
    <t>Obiectivele proiectului au fost definite in conformitate cu OS al PEO 2021-2027 si urmeaza intocmai prioritatea 1 Modernizarea institutiilor pietei muncii- modernizarea instit si a serv pietei muncii pentru ca acestea sa evalueze si sa anticipeze necesitatile in materie de competente, sa asigure o asistenta prompta si personalizata si sa sprijine corelarea cererii si a ofertei, tranzitiile si mobilitatea pe piata muncii, fundamentata pe analiza de nevoi, realizata in cadrul activitatii 0. Proiectul are acoperire nationala, fiind implementat atat in reg. dezvoltata, cat si in reg. mai putin dezvoltata; 100% din bugetul cons al proiectului este alocat consolidarii capacit. organizationale si dialogului social. OG al proiectului consta in furnizarea unui pachet integrat de activitati cu profil operational si orientate catre satisfacerea nevoilor S si P, membrilor acestora si implicit grupului tinta vizat.</t>
  </si>
  <si>
    <t>Implica-te in dialogul social pentru ocupare si formare!</t>
  </si>
  <si>
    <t>ASOCIATIA PENTRU DEZVOLTAREA ANTREPRENORIATULUI FEMININ</t>
  </si>
  <si>
    <t>MONDO CONSULTING &amp; TRAINING SRL-4282044</t>
  </si>
  <si>
    <t>Creșterea capacității organizațiilor societății civile din regiunea Bucuresti-Ilfov pentru  consolidarea dialogul social si civic  si a parteneriatelor  pentru ocupare si formare, prin sprijinirea unui numar de 30 entitati din grupul tinta vizand imbunatatirea managementului organizational, digitalizarea activitatilor, aplicarea de masuri active de ocupare, servicii suport, dezvoltarea de parteneriate, coalitii si retele de bune practici, cooperare transnationala,transfer de bune practici si asigurarea de 30 de entitati active cu capacitate consolidata pentru activitati specifice pietei muncii.  Dezvoltarea de competente prin cursuri de formare autorizate, informale si de tip seminarii, ateliere, conferinte, pentru 70 de participanti din structurile organizatiilor societatii civile selectate in  grupul tinta, 70 de participanti care au finalizat formarea cu certificat/au participat la schimb de bune practici/instruiri. 
Implementarea proiectului va conduce la indeplinirea urmatorilor i</t>
  </si>
  <si>
    <t>PROASIG - Promovarea dialogului pentru ocupare si formare in asigurari</t>
  </si>
  <si>
    <t>PIAR-PATRONATUL INDUSTRIEI ASIGURARILOR DIN ROMANIA</t>
  </si>
  <si>
    <t>FEDERATIA SINDICATELOR DIN ASIGURARI SI BANCI-14791975</t>
  </si>
  <si>
    <t>Obiectivul general al proiectului „PROASIG – Promovarea dialogului pentru ocupare si formare in asigurari” este de a imbunatati si moderniza dialogul social la toate nivelurile, prin adoptarea unei abordari strategice orientate catre consolidarea capacitatii administrative a partenerilor sociali, in vederea intaririi rolului lor pe piata muncii si in domeniul formarii profesionale.
Pentru atingerea acestui obiectiv, se va implementa un plan ce presupune furnizarea partenerilor sociali de pachete integrate, specifice domeniului acestora. Acestea vizeaza simplificarea accesului la informatii, efectuarea de studii si analize in cadrul pietei muncii, marirea nivelului de reprezentativitate prin intermediul workshop-urilor si a vizitelor de lucru, asigurarea accesului la programe de formare profesionala specializate in domeniul partenerilor sociali, dezvoltarea capacitatilor organizationale si consolidarea dialogului social.
Proiectul „PROASIG – Promovarea dialogului pentru ocupare si form</t>
  </si>
  <si>
    <t>Consolidarea Organizațiilor Sindicale și Patronale în Ocupare și Formare</t>
  </si>
  <si>
    <t>SANITAS UNIUNEA SINDICALA JUDETEANA</t>
  </si>
  <si>
    <t>UNIUNEA JUDETEANA SANITAS OLT-7281256</t>
  </si>
  <si>
    <t>ASOCIATIA "EUROFED"</t>
  </si>
  <si>
    <t>P4.Antreprenoriat și economie socială</t>
  </si>
  <si>
    <t>AG,CL,DB,DJ,GJ,GR,IL,MH,OT,PH,TR,VL</t>
  </si>
  <si>
    <t>Obiectivul general al proiectului este consolidarea dialogului social și a parteneriatelor pentru ocupare și formare, cu participarea a 92 membri/specialiști ai partenerilor sociali (personal angajat, membri și persoanele numite sau alese în structurile de conducere ale federațiilor sindicale și patronale/ personalul angajat, membri și persoanele numite sau alese și în structurile de conducere ale organizațiilor sindicale de bază și ale organizațiilor patronale/patronate, afiliate la o federație sindicală, respectiv federație patronală/patronat ce implementează operațiunea/ personalul angajat, membri și persoanele numite sau alese in în structurile de conducere ale întreprinderilor membre ale organizatiilor patronale/patronate) din 4 entități - organizații sindicale și patronale din regiunile mai puțin dezvoltate ale României (Nord-Est, Sud-Est, Sud-Muntenia, Sud-Vest Oltenia, Nord-Vest, Vest și Centru) și regiunea dezvoltată București Ilfov.</t>
  </si>
  <si>
    <t>RomActiv Business Consulting SRL</t>
  </si>
  <si>
    <t>ESO4.1_Îmbunătățirea accesului la piața muncii și măsuri de activare pentru toate persoanele aflate în căutarea unui loc de muncă, în special pentru tineri, îndeosebi prin implementarea Garanței pentru tineret, pentru șomerii de lungă durată și grupurile defavorizate de pe piața muncii și pentru persoanele inactive, precum și prin promovarea desfășurării de activități independente și a economiei sociale</t>
  </si>
  <si>
    <t>Angajatii au Multiple Oportunitati prin Formare Moderna</t>
  </si>
  <si>
    <t>IPROEX ENERGY MANAGEMENT SRL</t>
  </si>
  <si>
    <t>AGENTIA MUNICIPALA PENTRU OCUPAREA FORTEI DE MUNCA</t>
  </si>
  <si>
    <t>Dezv comp si abilitatilor profesionale prin participarea a 616 persoane,angajati,cu varsta cuprinsa intre 18 si 65 ani,cu nivel ridicat de formare (ISCED&gt;2),la programe de formare
profesionala continua,ca oportunitate pt cresterea competivitatii si imbunatatirea statutului pe piata muncii din Reg BUCURESTI - ILFOV.</t>
  </si>
  <si>
    <t>B,IF</t>
  </si>
  <si>
    <t>Excelență prin Educație - Formare profesională adaptată la evoluțiile tehnologice și ale pieței muncii in regiunea București-Ilfov</t>
  </si>
  <si>
    <t>ECO RURAL CONSULTING S.R.L.</t>
  </si>
  <si>
    <t>OBIECTIVUL GENERAL este ridicarea nivelului de calificare a unui număr de 601 angajaţi (280 stivuitoristi, 65 de angajati pentru competente informatice 224 de angajati pentru lucrator in comert si 32 de persoane management de proiect) din regiune Bucuresti Ilfov prin derularea unui program integrat de formare profesionala in urmatoarele domenii: stivuitorist, lucrator in comert, manager de proiect si competente informatice.</t>
  </si>
  <si>
    <t>Calificare si specializare pentru locuri de munca sustenabile in HORECA BI</t>
  </si>
  <si>
    <t>ASOCIATIA "CASA TRANSILVANIA"</t>
  </si>
  <si>
    <t>ASOCIATIA MEDICILOR REZIDENTI</t>
  </si>
  <si>
    <t>Obiectivul general al proiectului este lmbunatatirea nivelului de competente profesionale si socio-personale pentru 601 persoane din Regiunea Bucuresti Ilfov in scopul cresterii capacitatii acestora de adaptare la tehnologiile emergente. Obiectivul General contribuie la indeplinirea Obiectivul specific ESO4.7. „Promovarea invatarii pe tot parcursul vietii,
in special a oportunitatilor flexibile de actualizare a competentelor si de recalificare pentru toti, tinand seama de competentele antreprenoriale si digitale, printr-o mai buna anticipare a schimbarii si a cerintelor de noi competente bazate pe nevoile pietei muncii, precum si prin facilitarea tranzitiilor profesionale si promovarea mobilitatii profesionale (FSE+)“ prin: • 601 – angajati recrutati, informatim consiliati, si care vor participa la programele de formare planificate in cadrul proiectului (EEC001). • 481 – (peste 80% din EEC001) angajati care au obtinut un certificat in urma derularii procesului de formare(5SR01). • 160 – (peste 33% din 5SR01) angajati care au obtinut un certificat
de calificare in urma derularii procesului de formare (EECR03). • Transversal, maxim 10% din participanti care ocupa pozitii de management vor participa la activitatile proiectului (inclusiv formare).</t>
  </si>
  <si>
    <t>Sud-Muntenia,Sud-Vest Oltenia</t>
  </si>
  <si>
    <t>GLOBAL COMMERCIUM DEVELOPMENT SRL</t>
  </si>
  <si>
    <t>ASOCIATIA ,,SFANTUL STELIAN"-8064239</t>
  </si>
  <si>
    <t>ASOCIATIA PENTRU DEZVOLTARE SI PROMOVARE SOCIO - ECONOMICA - CATALACTICA</t>
  </si>
  <si>
    <t>ASOCIAŢIA DE BINEFACERE PRO VITAM</t>
  </si>
  <si>
    <t>finalizat</t>
  </si>
  <si>
    <t>”În PAS cu SCHIMBAREA” - Program de imbunătățire si adaptare a competențelor profesionale pentru angajații din regiunea București-Ilfov</t>
  </si>
  <si>
    <t>ECO RURAL CONSULTING S.R.L</t>
  </si>
  <si>
    <t>OBIECTIVUL GENERAL este ridicarea nivelului de calificare a unui număr de 601 angajaţi (249 stivuitoristi, 250 de angajati pentru competente informatice 74 de angajati pentru
lucrator in comert si 28 de persoane management de proiect) din regiune Bucuresti Ilfov prin derularea unui program integrat de formare profesionala in urmatoarele domenii:
stivuitorist, lucrator in comert, manager de proiect si competente informatice. Proiectul contribuie la indeplinirea obiectivului specific ESO4.7.</t>
  </si>
  <si>
    <t>UPGRADE-Avansare in Cariera</t>
  </si>
  <si>
    <t>Obiectivul general al proiectului este promovarea invatarii pe tot parcursul vietii, actualizarea cunostintelor si competentelor la cerintele pietei muncii pentru 610 angajati din
regiunea Bucuresti-Ilfov, cu varsta intre 18-65 ani, dintre care 490 participanti finalizeaza formarea cu certificat si 74 participanti dobandesc o calificare. In contextul procesului
de globalizare, tehnologia se raspandeste mai rapid, dand nastere unor noi domenii de activitate care inlocuiesc treptat pe cele vechi.</t>
  </si>
  <si>
    <t>Competențe Îmbunătățite în BIF: Progres Profesional Durabil</t>
  </si>
  <si>
    <t>ASOCIATIA "CENTRUL REGIONAL PENTRU OCUPAREA FORTEI DE MUNCA SI PROTECTIE SOCIALA</t>
  </si>
  <si>
    <t>DIGITAL EURO JOBS SRL</t>
  </si>
  <si>
    <t>Cresterea flexibilitatii si adaptabilitatii angajatilor, pentru a tine pasul cu schimbarile tehnologice de la locul de munca, ca urmare a evolutiilor
tehnologice rapide si a aparitiei de noi competente, prin furnizarea serviciilor de formarea profesionala pentru 602 persoane, dezvoltarea unor mecanisme de anticipare a
schimbarii si a cerintelor de noi competente bazate pe nevoile pietei muncii, precum si prin promovarea sustinuta a invatarii pe tot parcursul vietii pentru constientizarea
importantei participarii in conditii de nediscriminare si egalitate de sanse la formarea profesionala continua, interventie derulata peperioada a 29 luni, in regiunea Bucuresti-
Ilfov.</t>
  </si>
  <si>
    <t>INDBOOK - Creșterea performanțelor angajaților din industrie</t>
  </si>
  <si>
    <t>FIATEST SRL</t>
  </si>
  <si>
    <t>ASOCIAŢIA PENTRU DEZVOLTARE DURABILĂ,
EDUCAŢIE ŞI SPRIJIN COMUNITAR-32373547</t>
  </si>
  <si>
    <t>Obiectivul general al proiectului este de a actualiza competențele și a recalifica personalul din companiile ce desfășoară activități de fabricarea produselor lactate, producția și
distribuția de produse alimentare și de panificație, producția de dispozitive, aparate și instrumente medicale și de laborator, proiectare, producție și lucrări de instalații
electrice și tehnico-sanitare și alte lucrări de instalații pentru construcții, servicii aeroportuare si servicii poștale, logistică în 1. Competențe digitale 2. Competente lingvistice
de engleză 3. Leadership, planificare strategică și managementul echipei de înaltă performanță 4. Elemente fundamentale pentru atingerea performanțelor la locul de muncă 5.
Eficientizarea proceselor 6. Frigotehnist (calificare) 7. Electrician exploatare medie și joasă tensiune (calificare) 8. Instalator instalații tehnico-sanitare și de gaze (calificare)
astfel încât să poată răspunde nevoilor actuale de pe piața muncii, care se axează tot mai mult pe tehnologie și digitalizare, să fie capabili să atingă cerințele postului, să
respecte standardele de eficiență, să dezvolte și îmbunătățească operațiunile din cadrul organizațiilor din care provin.</t>
  </si>
  <si>
    <t>FLEXI_FORM - Programe flexibile si sustenabile de formare pentru actualizarea competentelor angajatilor</t>
  </si>
  <si>
    <t>ASOCIATIA MEGLINE</t>
  </si>
  <si>
    <t>ASOCIATIA PENTRU CERCETARE,INOVARE SOCIALA SI
EDUCATIE PERMANENTA-ARISEP- 37178571</t>
  </si>
  <si>
    <t>Obiectivul general consta in implementarea unor interventii active si viabile de dezvoltare a performantelor profesionale si actualizare
a competentelor tehnice si digitale pentru 602 persoane angajate, in scopul cresterii sanselor de dezvoltare competitiva si a gradului de adaptabilitate a activitatii la dinamica si
progresul mediului economic competitiv actual.</t>
  </si>
  <si>
    <t>„ConFormPan - Consiliere si Formare pentru dezvoltare profesionala in industria de morarit, panificatie si produse fainoase din regiunea Bucuresti-Ilfov”</t>
  </si>
  <si>
    <t>PATRONATUL ROMAN DIN INDUSTRIA DE MORARIT, PANIFICATIE SI PRODUSE FAINOASE "ROMPAN-</t>
  </si>
  <si>
    <t>Obiectivul general al proiectului consta in implementarea pe o perioada de 30 de luni a unui program integrat de masuri concrete care vor contribui la cresterea competitivitatii
profesionale prin dezvoltarea resurselor umane, prin facilitarea accesului la servicii de consiliere profesionala si formare profesionala continua pentru 604 persoane - angajati din
industria alimentara, preponderent industria de morarit si panificatie din regiunea de dezvoltare Bucuresti Ilfov, in vederea actualizarii/dezvoltarii competențelor specifice ca
urmare a evoluțiilor tehnologice rapide si a apariției de noi competențe pentru a ține pasul cu schimbările tehnologice de la locul de muncă din industria alimentara,
preponderent industria de morarit si panificatie.</t>
  </si>
  <si>
    <t>„Promovarea învățării pe tot parcursul vieții la nivelul angajatilor din companiile municipale din regiunea Bucuresti Ilfov”</t>
  </si>
  <si>
    <t>ASOCIATIA MUNICIPIILOR DIN ROMANIA - (A.M.R.)</t>
  </si>
  <si>
    <t>Obiectivul general va fi
realizat prin: 1. organizarea de campanii de constientizare online a angajatilor si angajatorilor privind importanta participarii la FPC 2. consilierea profesionala a 604 de angajati
pentru incurajarea participarii la programele de FPC 3. organizarea si derularea programe de formare profesionala pentru 604 angajati, astfel: 290 de angajați vor beneficia de
cursuri de dezvoltare a competențelor digitale, respectiv programe de formare dedicate utilizarii aplicațiilor informative pentru eficientizarea activitații intreprinderilor. • 78 de
angajați vor beneficia de cursuri de Expert achiziții publice. • 28 de angajați vor beneficia de cursuri de Managementul resurselor umane • 54 de angajați vor beneficia de cursuri
de Legislatia muncii/politica salariala • 70 de angajați vor beneficia de cursuri de Control intern managerial, managementul riscului si guvernață coorporativa • 56 de angajați
vor beneficia de cursuri de calificare autorizat MMSS in domeniul vopsitor • 28 de angajați vor beneficia de cursuri de calificare autorizat MMSS in domeniul Sudor electric</t>
  </si>
  <si>
    <t>„FormareInovatoare”</t>
  </si>
  <si>
    <t>ASOCIAȚIA GENERALĂ A PROFESIONIȘTILOR ÎN VÂNZĂRI</t>
  </si>
  <si>
    <t>Imbunatatirea competentelor a peste 616 persoane adulte, angajate, prin cresterea participarii la programe de form corelate cu cerintele pietei muncii, si cresterea accesului
acestora pe piata muncii, la nivelul reg BI Obiectivul general al proiectului, precum si obiectivele specifice si activitatile acestuia sunt in conformitate cu ob majore ale PEO,
sustinand funct eficienta a pietei muncii, facilitarea accesului si participarii incluzive si egale la ocupare de calitate si durabila pt forta de munca, precum si optimizarea
sistemelor de form pt a raspunde cerintelor pietei muncii, precum si promovarea accesului egal la educatie si stimularii invatarii pe tot parcursul vietii, participand la realizarea
ESO4.7.</t>
  </si>
  <si>
    <t>P9.Consolidarea participării populației în procesul de învățare pe tot parcursul vieții pentru facilitarea tranzițiilor și a mobilității</t>
  </si>
  <si>
    <t>ESO4.7_Promovarea învățării pe tot parcursul vieții, în special a oportunităților flexibile de actualizare a competențelor și de recalificare pentru toți, ținând seama de competențele antreprenoriale și digitale, printr-o mai bună anticipare a schimbării și a cerințelor de noi competențe bazate pe nevoile pieței muncii, precum și prin facilitarea tranzițiilor profesionale și promovarea mobilității profesionale</t>
  </si>
  <si>
    <t>PATRONATUL ROMAN DIN INDUSTRIA DE MORARIT, PANIFICATIE SI PRODUSE FAINOASE "ROMPAN"</t>
  </si>
  <si>
    <t>RomActiv Business Consulting SRL-15203674</t>
  </si>
  <si>
    <t>ASOCIAŢIA DE DEZVOLTARE ŞI INOVARE SOCIALĂ PENTRU TINERET ŞI PERSOANE DIN GRUPURI VULNERABILE ASIST</t>
  </si>
  <si>
    <t>Step UP</t>
  </si>
  <si>
    <t>ALLIANCE HEALTHCARE</t>
  </si>
  <si>
    <t>FUNDAȚIA HOPE AND HOMES FOR CHILDREN ROMÂNIA</t>
  </si>
  <si>
    <t>SCOPUL PROIECTULUI îl constituie realizarea unui set de măsuri de conștientizare, consiliere și formare profesională pentru 613 angajați (farmaciști, asistenți de farmacie,
farmaciști-șefi) din cadrul întreprinderilor private din sectorul farmaceutic, din reg. mai dezvoltată București-Ilfov, pe durata a 36 luni, în vederea actualizării / dezvoltării competențelor specifice ale angajaților pentru a ține pasul cu schimbările tehnologice de la locul de muncă și cu apariția de noi competențe relevante pentru piața muncii de
profil.</t>
  </si>
  <si>
    <t>"Tine pasul cu evolutia pietei muncii!"</t>
  </si>
  <si>
    <t>FORCE DSS ONE</t>
  </si>
  <si>
    <t>Obiectivul general al proiectului il reprezinta promovarea si implementarea unor masuri active de invatare pentru angajati cu scopul de a-i pregati pentru schimbarile si cerintele
noi de pe piata muncii. Obiectivul general al proiectului va fi atins prin derularea in proiect a 4 etape (activitati) principale si 1 transversala (managementul de proiect).</t>
  </si>
  <si>
    <t>„FINEXPERT - Program integrat de
formare pentru specialiștii din domeniul financiar”</t>
  </si>
  <si>
    <t>FUNDAŢIA INSTITUTUL DE STUDII FINANCIARE</t>
  </si>
  <si>
    <t>OBIECTIVUL GENERAL vizat de implementarea proiectului este sprijinirea dezvoltării sustenabile a domeniului financiar (bancar si nebancar) din România prin furnizarea unui
pachet integrat de servicii de informare, consiliere și formare profesională pentru un număr de 608 profesioniști din domeniu, afectați de evoluțiile tehnologice rapide și de
schimbarea constantă a cerințelor pe piața forței de muncă.</t>
  </si>
  <si>
    <t>Facilitarea dezvoltării resurselor umane ale viitorului prin măsuri de sprijin privind participarea la FPC - Adaptare et Discere!</t>
  </si>
  <si>
    <t>ASOCIAȚIA DE DEZVOLTARE ȘI INOVARE SOCIALĂ PENTRU TINERET ȘI PERSOANE DIN GRUPURI VULNERABILE ASIST</t>
  </si>
  <si>
    <t>ASOCIAŢIA ACTIV PENTRU SUSŢINEREA ŞI DEZVOLTAREA SECTORULUI</t>
  </si>
  <si>
    <t>Obiectivul general al proiectului este de crestere a gradului de pregatire personala si profesionala, prin dobandirea de noi cunonstinte, aptitudini, abilitati si competente a cel putin 602 angajati cu CIM, din regiunea Bucuresti-Ilfov, sustinand si facilitand participarea acestora la actiuni, masuri, instrumente, activitati si programe integrate, profesionale si personalizate de consiliere profesionala si de formare profesionala continua, coreland astfel activitatea acestora cu dezvoltarea carierei si cu noile competente aparute pe piata muncii, in scopul finalizarii formarii cu cerificat a minim 483 de persoane.</t>
  </si>
  <si>
    <t>ACCES la formare si cariera in Bucuresti-Ilfov</t>
  </si>
  <si>
    <t>ASOCIATIA DE DEZVOLTARE INTERCOMUNITARA ZONA METROPOLITANA</t>
  </si>
  <si>
    <t>ASOCIATIA "ROMANIA PRINDE RADACINI"</t>
  </si>
  <si>
    <t xml:space="preserve">OBIECTIVUL GENERAL al proiectului: Intr-un orizont de timp de 30 luni, cresterea ratei de participare la FPC in randul a 602 angajati din intreprinderi publice si private din regiunea mai dezvoltata Bucuresti-Ilfov. </t>
  </si>
  <si>
    <t>INOFORM - Formare pentru inovare</t>
  </si>
  <si>
    <t>WARD ASHBY STUDIO SRL</t>
  </si>
  <si>
    <t xml:space="preserve">Dezvoltarea competentelor pentru 616 angajati, cu varsta intre 18 si 65 ani, prin participarea la programe de formare adaptate la evolutiile pietei si care sa faciliteze accesul sau pastrarea locurilor de munca, din regiunea mai dezvoltata Bucuresti-Ilfov. </t>
  </si>
  <si>
    <t>ASOCIATIA " BRAHMA "</t>
  </si>
  <si>
    <t>EVOLUEAZA IMPREUNA CU NOI</t>
  </si>
  <si>
    <t>ASOCIATIA ATR NOTHILFE-47121785</t>
  </si>
  <si>
    <t xml:space="preserve">Obiectivul general al proiectului vizeaza furnizarea de masuri integrate pentru un numar de 602 angajati din intreprinderi publice si private din regiunea dezvoltata Bucuresti - Ilfov cu scopul promovarii si motivarii acestora pentru a participa la programe de formare profesionala continua, actualizarii competentelor si/sau recalificarii, facilitarii tranzitiei profesionale si mobilitatii profesionale a acestora prin actiuni de informare si constientizare, consiliere profesionala, formare profesionala formala continua, precum si prin actiuni inovative pentru cresterea participarii la programe de formare profesionala continua in randul acestora.
</t>
  </si>
  <si>
    <t>ALEIN  – Atentie, Lucru in Echipa/Implicare/Nevoi</t>
  </si>
  <si>
    <t>TREND CONSULT SRL</t>
  </si>
  <si>
    <t xml:space="preserve">OBIECTIVUL GENERAL AL PROIECTULUI este reprezentat de facilitarea si cresterea accesului si participarii la programe de invatare pe tot parcursul vietii prin organizarea a 12 programe de formare profesionala continua („FPC”) pentru 620 angajati din regiunea mai dezv a Romaniei Buc-Ilfov, interventie materializata pe parcursul a 36 de luni.
MODUL IN CARE PROIECTUL CONTRIBUIE LA REALIZAREA OB.SPECIFIC AL PEO 2021-2027 SI AL APELULUI ESO 4.7: propunand interventii incluzive pe piata muncii prin facilitarea accesului si participarii la FPC, facilitand adaptarea la cerintele din piata muncii si la noile tehnologii pentru cel putin 620 angajati din reg.mai dezv.a Romaniei BI.
</t>
  </si>
  <si>
    <t>Nord-Est,Nord-Vest</t>
  </si>
  <si>
    <t>P2.Valorificarea potențialului tinerilor pe piața muncii</t>
  </si>
  <si>
    <t>ESO4.1 Pregătirea şi furnizarea ofertei de servicii de formare/ocupare pentru tineri, inclusiv pentru tineri NEET, prin pachete integrate de măsuri active personalizate în funcție de profilul tinerilor</t>
  </si>
  <si>
    <t>START - Investeste in calificare pt viitor!</t>
  </si>
  <si>
    <t>AGENTIA NATIONALA PENTRU OCUPAREA FORTEI DE MUNCA</t>
  </si>
  <si>
    <t xml:space="preserve"> Obiectivul general al proiectului: Creșterea oportunităților de încadrare a 2.330 de șomeri tineri sub 30 de ani înregistrați la Serviciul Public de Ocupare (SPO) ANOFM este 
singura instituție publică ce poate acorda aceste tipuri de sprijin financiar pentru angajatorii care încheie contracte de ucenicie. PEO: Proiectul se subscrie PEO, deoarece SPO va 
acorda facilităţi, sub formă de sprijin financiar, angajatorilor care încadrează pe baza uceniciei la locul de muncă, pentru asigurarea integrării durabile pe piața forței de muncă 
a persoanelor aflate în căutarea unui loc de muncă. Proiectul se subscrie Priorității 2: Valorificarea potențialului tinerilor pe piața muncii (Ocuparea forței de muncă în rândul 
tinerilor);</t>
  </si>
  <si>
    <t>AB,AG,AR,B,BC,BH,BN,BR,BT,BV,BZ,CJ,CL,CS,CT,CV,DB,GR,HR,IF,IL,IS,MH,MM,NT,OT,SB,SJ,SM,SV,TL,TM,TR,VL,VN,VS</t>
  </si>
  <si>
    <t>136, 154</t>
  </si>
  <si>
    <t>P3.Creșterea accesului pe piața muncii pentru toți</t>
  </si>
  <si>
    <t>FORMACTIV - Formare și muncă activă</t>
  </si>
  <si>
    <t>Creșterea oportunităților de încadrare a 5.546 de șomeri înregistrați la Serviciul Public de Ocupare (SPO)</t>
  </si>
  <si>
    <t>134, 154</t>
  </si>
  <si>
    <t>ESO4.5_ Îmbunătățirea calității, a caracterului incluziv, a eficacității și a relevanței sistemelor de educație și formare pentru piața muncii, inclusiv prin validarea învățării non-formale și informale, pentru a sprijini dobândirea de competențe-cheie, inclusiv de competențe de antreprenoriat și digitale, precum și prin promovarea introducerii sistemelor de formare duală și a sistemelor de ucenicie (FSE+)“, Acțiunea: 9.e.4. Actualizare/revizuire/dezvoltare de noi standarde ocupaționale/calificări profesionale conform noilor cerințe ale pieței muncii.</t>
  </si>
  <si>
    <t>Actualizarea/revizuirea/dezvoltarea de noi standarde ocupaționale /de calificări profesionale conform noilor cerințe ale pieței muncii“</t>
  </si>
  <si>
    <t>MINISTERUL MUNCII,  FAMILIEI, TINERETULUI SI SOLIDARITATII SOCIALE</t>
  </si>
  <si>
    <t>AUTORITATEA NATIONALA PENTRU CALIFICARI A.N.C.-28911460</t>
  </si>
  <si>
    <t>Creșterea accesului adulților la programe de formare continuă actuale și adaptate la transformările digitale, verzi, tehnologice înregistrate în societate și economie.</t>
  </si>
  <si>
    <t>ESO4.7 Încurajarea participării la ÎPV prin extinderea/diversificarea oportunităților de formare</t>
  </si>
  <si>
    <t>,,Dezvoltarea sistemului național de management privind consilierea in cariera“</t>
  </si>
  <si>
    <t>AGENTIA NATIONALA PENTRU OCUPAREA FORTEI DE MUNCA-11370190,INSTITUTUL NATIONAL DE CERCETARE STIINTIFICA IN DOMENIUL MUNCII SI PROTECTIEI SOCIALE - I N C S M P S-9254436,UNIVERSITATEA BABES BOLYAI-4305849,UNIVERSITATEA DIN BUCURESTI-4505502</t>
  </si>
  <si>
    <t>Creșterea participării la învățarea pe tot parcursul vieții prin dezvoltarea serviciilor de orientare profesională de calitate care facilitează accesul adulților la informații clare și ușor de utilizat privind oportunitățile de învățare și profesionale.</t>
  </si>
  <si>
    <t>ESO4.1_Dezvoltarea unor instrumente și structuri colaborative/ participative</t>
  </si>
  <si>
    <t>Promovarea, monitorizarea și evaluarea evoluției economiei sociale și a antreprenoriatului social în România</t>
  </si>
  <si>
    <t>INSTITUTUL NATIONAL DE CERCETARE STIINTIFICA IN DOMENIUL MUNCII SI PROTECTIEI SOCIALE - I N C S M P S-9254436</t>
  </si>
  <si>
    <t>Îmbunătățirea accesului la piața muncii pentru toți cetățeni din Romînia prin promovarea desfășurării de activități independente, antreprenoriat social și a economiei sociale.</t>
  </si>
  <si>
    <t>137, 138</t>
  </si>
  <si>
    <t>AA1/09.02.2024
AA2/02.04.2024
AA3/17.10.2024</t>
  </si>
  <si>
    <t>AA1/09.02.2024</t>
  </si>
  <si>
    <t>AA1/09.02.2024,
AA2/25.04.2024
AA3/13.09.2024
AA4/19.12.2024
AA5/26.02.2025</t>
  </si>
  <si>
    <t>AA1/09.02.2024, AA2/22.02.2024</t>
  </si>
  <si>
    <t>AA1/12.02.2025</t>
  </si>
  <si>
    <t>AA1/30.09.2024
AA2/19.12.2024
AA3/24.03.2025</t>
  </si>
  <si>
    <t>AA1/15/10/2024
AA2/08.01.2025</t>
  </si>
  <si>
    <t>AA1/17.03.2025</t>
  </si>
  <si>
    <t>AA1/16.04.2025
AA2/19.08.2025</t>
  </si>
  <si>
    <t>AA1/25.07.2024
AA2/24.09.2025</t>
  </si>
  <si>
    <t>AA1/30/09/2024
AA2/28.01.2025</t>
  </si>
  <si>
    <t>AA1/16.10.2024
AA2/31.03.2025</t>
  </si>
  <si>
    <t>AA1/30.10.2024</t>
  </si>
  <si>
    <t>AA1/19.11.2024
AA2/17.01.2025</t>
  </si>
  <si>
    <t>AA1/19.12.2024
AA2/20.01.2025</t>
  </si>
  <si>
    <t>AA1/14.02.2025</t>
  </si>
  <si>
    <t>AA1/18.03.2025</t>
  </si>
  <si>
    <t>AA1/06.02.2025</t>
  </si>
  <si>
    <t>AA1/10.03.2025</t>
  </si>
  <si>
    <t>ASOCIATIA ROMANA PENTRU PROMOVAREA SANATATII</t>
  </si>
  <si>
    <t>VERIFIELD SRL</t>
  </si>
  <si>
    <t>AA1/29.04.2025</t>
  </si>
  <si>
    <t>Dezvoltarea competentelor digitale pentru o forta de munca adaptata pietei muncii</t>
  </si>
  <si>
    <t xml:space="preserve">Obiectivul general al proiectului il reprezinta imbunatatirea competentelor digitale ale fortei de munca pentru a raspunde cerintelor actuale si viitoare ale pietei muncii pentru un numar de 601 angajati cu norma de lucru intreaga sau partiala si nivel de formare incepand cu ISCED 3 din Bucuresti. Prin obiectivele propuse in cadrul proiectului, acesta contribuie la indeplinirea obiectivului specific al ESO4.7. si la  prioritatile Programului Educatie si Ocupare 2021-2027, in concordanta cu cerintele stipulate in ghidul solicitantului si reglementarile nationale aplicabile si reprezinta o initiativa deosebit de importanta si valoroasa in contextul educational actual. </t>
  </si>
  <si>
    <t>DigiSkill - Dezvoltarea competentelor digitale pentru piata muncii in Regiunea Bucuresti-Ilfov</t>
  </si>
  <si>
    <t>Obiectivul general al proiectului este imbunatatirea competentelor digitale ale angajatilor cu CIM din regiunea Bucuresti-Ilfov, contribuind astfel la cresterea competitivitatii si adaptabilitatii acestora pe piata muncii. Proiectul vizeaza formarea profesionala a 610 persoane, oferindu-le competentele necesare pentru a face fata provocarilor economiei digitale si pentru a facilita tranzitiile profesionale in diverse sectoare economice.</t>
  </si>
  <si>
    <t>ADAPT - Adaptare Digitală în Asigurări prin Pregătirea angajaților pentru era Tehnologică</t>
  </si>
  <si>
    <t>ASOCIATIA GO AHEAD</t>
  </si>
  <si>
    <t>Obiectivul general al proiectului consta in cresterea competentelor digitale in randul a 601 angajati din domeniul asigurarilor, cu domiciliul in Regiunea dezvoltata Bucuresti-Ilfov, in vederea imbunatatirii performantei profesionale, adaptarii la cerintele pietei muncii digitale si sustinerii procesului de invatare pe tot parcursul vietii.</t>
  </si>
  <si>
    <t>TINERII CAPITALEI</t>
  </si>
  <si>
    <t>FUNDATIA NATIONALA PENTRU TINERET-21047677</t>
  </si>
  <si>
    <t>Obiectivul general al proiectului este creșterea gradului de ocupare a 1.600 de tineri, dintre care minim 70% să fie înregistrați ca fiind în căutarea unui loc de muncă, din regiunea București-Ilfov prin furnizarea de  servicii integrate de consiliere profesională, mediere, management de caz dar și educație nonformală prin intermediul unui centru de tineret pe parcursul a 36 de luni.</t>
  </si>
  <si>
    <t>Dialog social transparent, deschis şi participativ</t>
  </si>
  <si>
    <t>MINISTERUL MUNCII, FAMILIEI, TINERETULUI SI SOLIDARITATII SOCIALE</t>
  </si>
  <si>
    <t>BLOCUL NATIONAL SINDICAL BNS-7137227,CAMERA DEPUTATILOR-4265795,CONSILIUL NATIONAL AL INTREPRINDERILOR PRIVATE MICI SI MIJLOCII DIN ROMANIA-5541651,SENATUL ROMANIEI-4284070</t>
  </si>
  <si>
    <t>Consolidarea dialogului social la nivel national și sectorial prin furnizarea de pachete integrate și prin realizarea unei baze de date naționale și a unor rapoarte naționale
/sectoriale, în vederea analizării situației și a calității dialogului social în Romania, analiză bazată pe metodologii participative agreate la nivelul partenerilor sociali; Scopul
proiectului este de a consolida capacitatea partenerilor sociali și instituțiilor /autorităților de a participa activ la procesul de dialog social. Proiectul contribuie la scopul principal al dialogului social în sine: de a promova construirea consensului și implicarea democratică în rândul principalelor părți interesate din lumea muncii. Proiectul va facilita accesul tuturor părților interesate, la o bază de date națională.</t>
  </si>
  <si>
    <t>Sprijin pentru stimularea ocupării prin furnizarea de măsuri active în pachete de servicii integrate - Regiunea Bucuresti-Ilfov</t>
  </si>
  <si>
    <t>OBIECTIVUL GENERAL este furnizarea de masuri active in pachetul de servicii pentru 301 de persoane dezavantajate pe piata muncii din regiunea București-Ilfov. Proiectul prevede derularea unui program integrat de formare profesionala in urmatoarele domenii: stivuitorist si lucrator comercial. Proiectul contribuie la indeplinirea obiectivului specific ESO4.1.</t>
  </si>
  <si>
    <t>ESO4.7_Implementarea programului „Competențe digitale pentru piata muncii”</t>
  </si>
  <si>
    <t>SMART-DIGI: Solutii Moderne pentru Adaptarea Resurselor prin Transformare Digitala in Bucuresti-Ilfov</t>
  </si>
  <si>
    <t>FUNDATIA CENTRUL ROMAN PENTRU INTREPRINDERI MICI SI MIJLOCII (CRIMM)</t>
  </si>
  <si>
    <t>Imbunatatirea nivelului de cunostinte si competente digitale pentru 601 angajati din regiunea Bucuresti-Ilfov prin implementarea unor masuri personalizate. Acestea includ participarea la servicii integrate de evaluare a competentelor digitale, conform standardului DigComp, si programe de formare profesionala destinate dezvoltarii acestor abilitati. Serviciile oferite vor contribui la maximizarea potentialului de crestere a economiei digitale in regiunea Bucuresti-Ilfov.</t>
  </si>
  <si>
    <t>Competențe Digitale pentru Viitor: Pregătirea Angajaților pentru Transformarea Digitală</t>
  </si>
  <si>
    <t>ASOCIAŢIA DE DEZVOLTARE ŞI INOVARE SOCIALĂ PENTRU TINERET ŞI
PERSOANE DIN GRUPURI VULNERABILE ASIST</t>
  </si>
  <si>
    <t>Obiectivul general al proiectului este de crestere a gradului de pregatire personala si profesionala, prin dobandirea de noi cunonstinte, aptitudini, abilitati si competente digitale a cel putin 602 persoane din grupul tinta din aria de implementare, sustinand si facilitand participarea acestora la actiuni, masuri, instrumente, activitati si programe integrate, profesionale si personalizate de evaluare initiala individuala si de formare profesionala continua, avand ca scop final asigurarea unei resurse umane performante.</t>
  </si>
  <si>
    <t>ICON - Intelligent Construction - Competente digitale pentru proiectanti si constructori- Regiunea BI</t>
  </si>
  <si>
    <t xml:space="preserve">UNIVERSITATEA TEHNICA DE CONSTRUCTII BUCURESTI </t>
  </si>
  <si>
    <t>ASOCIATIA CLUSTERULUI "TECHNOLOGY ENABLED CONSTRUCTION-TEC"-43785659</t>
  </si>
  <si>
    <t xml:space="preserve">Ob gen al pr „ICON - Intelligent Construction - Compet dig pt proiectanti si constructori” vizeaza dezv de programe de formare in vederea dobandiri de compet dig, structurate pe niv si bazate pe o evaluare initiala individ pt 601 angajati din sect construct., din reg BI, cu scopul de a asig necl de compet dig pt implem BIM in Romania si alinierea la niv celoralte state din EU. </t>
  </si>
  <si>
    <t>DIGIFORM – COMPETENTE DIGITALE PENTRU ANGAJATII DIN REGIUNEA BUCURESTI-ILFOV</t>
  </si>
  <si>
    <t>Obiectivul general al proiectului vizeaza promovarea invatarii pe tot parcursul vietii, in special a oportunitatilor flexibile de actualizare a competentelor si de recalificare pentru toti, tinand seama de comptentele digitale, printr-o mai buna anticipare a schimbarii si a cerintelor de noi competente bazate pe nevoile pietei muncii, precum si prin facilitarea tranzitiilor profesionale si promovare mobilitatii profesionale, prin furnizarea de masuri integrate de evaluare initiala a competentelor digitale</t>
  </si>
  <si>
    <t>DIGItalizare in constructii !</t>
  </si>
  <si>
    <t>CURRENT TRENDS CONSULTING SRL</t>
  </si>
  <si>
    <t>Obiectivul general al proiectului: imbunatatirea nivelului de competente digitale pentru 602 angajati din intreprinderi publice si/sau private din municipiul Bucuresti prin implementarea unui program integrat ce va cuprinde derularea unei campanii de informare si identificare persoane eligibile, servicii de evaluare initiala a competentelor digitala indivuala si prin programe de formare profesionala formale si non-formale in domeniul competentelor digitale.</t>
  </si>
  <si>
    <t>ESO4.1_Pregătirea şi furnizarea ofertei de servicii de formare/ocupare pentru tineri, inclusiv pentru tineri NEET, prin pachete integrate de măsuri active personalizate în funcție de profilul tinerilor</t>
  </si>
  <si>
    <t>TINERI activi pentru viitor !</t>
  </si>
  <si>
    <t>GE-COST 2001 SRL</t>
  </si>
  <si>
    <t>Obiectivul general al proiectului: imbunatatirea accesului pe piata muncii pentru 280 tineri sub 30 ani din Municipiul Bucuresti prin implementarea unui program de masuri integrate ce va cuprinde derularea unei campanii de informare si identificare persoane eligibile, servicii de informare si consiliere profesionala, formare profesionala si mediere pe piata muncii.</t>
  </si>
  <si>
    <t>ProFuture</t>
  </si>
  <si>
    <t>SALES CONSULTING SRL</t>
  </si>
  <si>
    <t xml:space="preserve">Scopul proiectului este imbunatatirea accesului la piata muncii si derularea de masuri de activare pentru tinerii aflati în căutarea unui loc de muncă, precum si furnizarea de pachete integrate de măsuri de formare/ocupare pentru tineri, inclusiv pentru tinerii NEETs din Mun. Bucuresti prin: realizarea unei analize de nevoi de formare/ocupare la nivelul grupului tinta potential, furnizarea de servicii de informare și consiliere profesională și de mediere a muncii, derularea de programe de formare profesionala in domenii relevante pentru piata muncii </t>
  </si>
  <si>
    <t>ProACTIV: Planificarea Resurselor pentru Orientare și Angajare prin Consiliere a Tinerilor Inactivi și cu Vocație</t>
  </si>
  <si>
    <t>ASOCIATIA PENTRU IMPLEMENTAREA DEMOCRATIEI</t>
  </si>
  <si>
    <t xml:space="preserve">Obiectivul General al proiectului constă în sprijinirea integrării pe piața muncii a unui grup țintă format din 278 de persoane cu vârsta cuprinsă între 16 ani împliniți și 30 de ani
neîmpliniți la momentul intrării în operațiunea FSE+, prin oferirea de servicii personalizate de consiliere, informare și mediere, precum și prin asigurarea accesului la cursuri
acreditate ANC de calificare. </t>
  </si>
  <si>
    <t>Academia ProFinance Bucuresti-Ilfov: Tineri in finante si asigurari</t>
  </si>
  <si>
    <t>TREE COMM SERVICES SRL</t>
  </si>
  <si>
    <t>SALES CONSULTING SRL-10107633</t>
  </si>
  <si>
    <t>Scopul proiectului este imbunatatirea accesului la piata muncii si derularea de masuri de activare pentru tinerii aflati în căutarea unui loc de muncă, precum si furnizarea de pachete integrate de măsuri de formare/ocupare pentru tineri, inclusiv pentru tinerii NEETs din regiunea Bucuresti-Ilfov prin: realizarea unei analize de nevoi de formare/ocupare la nivelul grupului tinta potential, furnizarea de servicii de informare și consiliere profesională și de mediere a muncii, derularea de programe de formare profesionala in domenii relevante pentru piata muncii: Agent vanzari directe (produse financiar-bancare) acreditat de Ministerul Muncii, Curs avansat Tehnici de vanzari, curs Intermediar in asigurari.</t>
  </si>
  <si>
    <t>CALIFICĂ-BI: Calificare și Specializare pentru Tineri în București-Ilfov pentru facilitarea accesului pe piata muncii prin servicii integrate</t>
  </si>
  <si>
    <t>OBIECTIVUL GENERAL este furnizarea de masuri active in pachetul de servicii pentru 278 de persoane tineri sub 30 de ani din regiunea Bucuresti-Ilfov. Proiectul prevede derularea unui program integrat de formare profesionala in urmatoarele domenii: stivuitorist 144 de persoane ,lucrator comercial 64 de persoane, formare limbi straine - limba engleza 70 de persoane.</t>
  </si>
  <si>
    <t>TEENUP</t>
  </si>
  <si>
    <t xml:space="preserve">Obiectivul general al pr vizeaza pregătirea și furnizarea măsurilor de activare personalizate și îmbunătățirea accesului la piața muncii pt 280 de tineri cu vârsta cuprinsă între 16 ani și până la împlinirea vârstei de 30 de ani cu domiciliul/resedinta in regiunea Bucuresti-Ilfov.
</t>
  </si>
  <si>
    <t>PASI în Bucuresti Ilfov– Măsuri active de ocupare pentru tinerii din regiunea Bucuresti Ilfov</t>
  </si>
  <si>
    <t>AGENTIA MUNICIPALA PENTRU OCUPAREA FORTEI DE MUNCA-11353261,ASOCIAȚIA COMUNITARĂ PENTRU DEZVOLTARE, EDUCAȚIE ȘI PROTECȚIA MEDIULUI  - A.C.D.E.P-44511252</t>
  </si>
  <si>
    <t xml:space="preserve">Obiectivul general al proiectului constă în facilitarea accesului pe piața muncii și încurajarea participării active a 278 de tineri aflați în căutarea unui loc de muncă, din care 112 tineri NEET și 43 de tineri de etnie romă din regiunea București-Ilfov, printr-un pachet integrat de măsuri de sprijin adaptate nevoilor acestora. Proiectul urmărește pregătirea și furnizarea unei oferte cuprinzătoare de servicii de formare și ocupare destinate tinerilor, punând accent pe respectarea principiilor de nediscriminare, egalitate de șanse și de gen, precum și accesibilitatea pentru persoanele cu dizabilități si dezvoltare durabilă. </t>
  </si>
  <si>
    <t>Edu-Fin Academy București-Ilfov: Competențe pentru viitorul financiar</t>
  </si>
  <si>
    <t>LIFE IS HARD S.A.</t>
  </si>
  <si>
    <t>SMART TRAINING S.R.L.-14910510</t>
  </si>
  <si>
    <t>Proiectul isi propune ca OBIECTIV GENERAL: Îmbunătățirea accesului la piața muncii și măsuri de activare pentru 280 de tineri cu varste cuprinse intre 16 ani si pana la 30 de ani neimpliniti cu resedinta in Regiunea Bucuresti-Ilfov, in vederea facilitarii insertiei acestora pe piata muncii in segmentul asigurarilor (CAEN 65 Activităţi auxiliare pentru intermedieri financiare, activităţi de asigurare şi fonduri de pensii), a adaptarii facile atat la dinamica acesteia cat si la evolutia rapida a tehnologiilor si proceselor de lucru.</t>
  </si>
  <si>
    <t>IMPULS profesional pentru tinerii din București-Ilfov</t>
  </si>
  <si>
    <t>Obiectivul general al proiectului IMPULS profesional pentru tinerii din București-Ilfov cod MySMIS2021+330685 constă în creșterea ocupării responsabile și de calitate, prin furnizarea pachetelor integrate de măsuri active personalizate, în condiții sustenabile, pentru 280 de tineri, inclusiv NEETs, cu domiciliul sau reședința în regiunea București-Ilfov, într-o perioadă de 36 de luni.</t>
  </si>
  <si>
    <t>ESO4.1_Furnizarea de pachete prestabilite de măsuri de ocupare, în vederea integrării socio-profesionale a persoanelor din grupuri dezavantajate pe piața muncii</t>
  </si>
  <si>
    <t>AGENT ACTIV PE PIATA MUNCII</t>
  </si>
  <si>
    <t>Obiectivul general al proiectului: imbunatatirea accesului pe piata muncii pentru 308 persoane din regiunea Bucuresti-Ilfov prin implementarea unui program de masuri integrate ce va cuprinde derularea unei campanii de informare si identificare persoane eligibile, servicii de informare si consiliere profesionala, formare profesionala si mediere pe piata muncii.</t>
  </si>
  <si>
    <t>BeautyStart</t>
  </si>
  <si>
    <t>SOCIETATE COOPERATIVA MESTESUGAREASCA IGIENA</t>
  </si>
  <si>
    <t>Obiectivul general al proiectului este integrarea socio-profesională a 300 de persoane din Regiunea Bucuresti-Ilfov, provenind din grupuri dezavantajate pe piața muncii prin furnizarea de pachete prestabilite de măsuri de ocupare formate din servicii specializate pentru stimularea ocupării forței de muncă și creșterea șanselor de ocupare a persoanelor aflate în căutarea unui loc de muncă, servicii de formare profesională cu recunoaștere națională in domeniile infrumusetarii si ingrijirii personale, pe baza nevoii de calificare/recalificare identificate, pe parcursul a 36 de luni.</t>
  </si>
  <si>
    <t>TREND IN MASURI ACTIVE !</t>
  </si>
  <si>
    <t>ESO4.7_ Implementarea programului „Pachet de bază pentru persoanele fără/cu nivel scăzut de formare”</t>
  </si>
  <si>
    <t>Start Social - Măsuri de bază pentru integrarea pe piața muncii a persoanelor fără/cu nivel scăzut de formare din regiunea de dezvoltare București-Ilfov</t>
  </si>
  <si>
    <t>Obiectivul general al proiectului propus spre finanțare vizează creșterea nivelului de competențe în rândul a 301 persoane fără sau cu nivel scăzut de formare,  în vederea integrării pe piața muncii, prin derularea de programe de formare profesională adaptate cerințelor pieței muncii și furnizarea de servicii de orientare în carieră și consiliere profesională.</t>
  </si>
  <si>
    <t>Cursuri și orientare pentru rezultate durabile în morărit și panificație (CORD)</t>
  </si>
  <si>
    <t>Obiectivul general al proiectului consta in implementarea pe o perioada de 24 de luni a unui program integrat de masuri de sprijin pentru un numar de 302 persoane aflate în segmentul de vârstă activă (18-64 ani) fără sau cu nivel scăzut de formare - angajati din industria alimentara, preponderent industria de morarit si panificatie din regiunea de dezvoltare Buc. Ilfov, prin facilitarea accesului la servicii servicii de orientare în carieră și consiliere profesională, servicii de evaluare a competențelor deținute, programe personalizate de dobândire a competențelor din industria alimentara, preponderent industria de morarit si panificatie.</t>
  </si>
  <si>
    <t>DIGIFOR – Digitalizarea fortei de munca in Bucuresti si Ilfov</t>
  </si>
  <si>
    <t xml:space="preserve">Cresterea nivelului de cunoștințe si competențe digitale pentru un numar de 601 angajati din Buc-If prin furnizarea de masuri personalizate, ce includ participarea la servicii integrate care cuprind evaluare competente digitale conform Dig Comp si formare profesionala in vederea dobandirii de competente digitale, servicii care sa faciliteze maximizarea potentialului de crestere al economiei digitale in regiunea Buc-IF. </t>
  </si>
  <si>
    <t>FEDERAŢIA PATRONATELOR ÎNTREPRINDERILOR DE LA MICI LA MARI</t>
  </si>
  <si>
    <t>PAS - Proiect pentru Avansarea Skill-urilor digitale</t>
  </si>
  <si>
    <t>Proiectul are ca scop dezvoltarea comp si abilitatilor dig prin participarea la prog de formare dig ca urmare a evolutiilor tehnol. rapide si a aparitiei de noi competente prin actiuni relevante pt piata fortei de munca si care sa faciliteze accesul la un loc de munca sau pastrarea unui loc de munca,ca oportunitate pt cresterea competiv. si imbunatatirea statutului pe piata muncii a pers. cu varsta cuprinsa intre 18 si 64 ani,care detin calitatea de ang cu CIM (cu norma intreaga sau cu timp partial),inclusiv pers care ocupa pozitii de manag,ce provin din intrepr publice si private din Reg Buc-Ilfov.</t>
  </si>
  <si>
    <t>EDUCATIE SI FORMARE PENTRU PERSOANE FARA / CU NIVEL SCAZUT DE FORMARE</t>
  </si>
  <si>
    <t>AGENTIA MUNICIPALA PENTRU OCUPAREA FORTEI DE MUNCA-11353261</t>
  </si>
  <si>
    <t xml:space="preserve">Obiectivul general vizeaza  dezvolt cunostiintelor/ competentelor/ aptitudinilor profesionale si cresterea grad de ocupare a 301 pers cu vârsta cuprinsă între 18 și 64 ani (la data intrării in operațiune) fără/cu niv scăzut de formare in corelare cu nev pietei muncii din reg BI, respectiv în BUCURESTI prin furniz de masuri personalizate si integrate privind accesul pe piata muncii.
</t>
  </si>
  <si>
    <t>NEXT - O NOUA ȘANSĂ PE PIAȚA MUNCII</t>
  </si>
  <si>
    <t>ALMA VISION SRL</t>
  </si>
  <si>
    <t xml:space="preserve">Obiectivul general vizeaza  dezvolt cunostiintelor/ competentelor/ aptitudinilor profesionale si cresterea gradului de ocupare a 301 pers cu vârsta cuprinsă între 18 și 64 ani (la data intrării in operațiune) fără/cu niv scăzut de formare in corelare cu nev pietei muncii din reg BI, respectiv în BUCURESTI prin furniz de masuri personalizate si integrate privind accesul pe piata muncii.
</t>
  </si>
  <si>
    <t>RE-FORM PIATA MUNCII !</t>
  </si>
  <si>
    <t xml:space="preserve">Obiectivul general al proiectului: imbunatatirea nivelului de competente de baza si de calificare pentru 308 persoane fara si/sau cu nivel redus de formare din Regiunea Bucuresti-Ilfov prin implementarea unui program de masuri ce va cuprinde derularea unei campanii de informare si identificare persoane eligibile, servicii de orientare in cariera si consiliere profesionala, formare profesionala si dobandirea de compente de baza.
</t>
  </si>
  <si>
    <t>"Vreau o noua sansa "-pachet de formare profesionala destinata persoanelor cu nivel scazut de educatie ( ISCED 0-2) din regiunea  Bucuresti Ilfov</t>
  </si>
  <si>
    <t xml:space="preserve">Obiectivul general este furnizarea de masuri active in pachetul de servicii pentru 301 de persoane cu nivel de educatie scazut din regiunea Bucuresti Ilfov. Proiectul prevede derularea unui program integrat de formare profesionala in urmatoarele domenii: stivuitorist,  lucrator comercial si cursuri de competente digitale . </t>
  </si>
  <si>
    <t>COMPETENT – Format, calificat, competitiv pe piața muncii!</t>
  </si>
  <si>
    <t>CENTRUL REGIONAL DE FORMARE PROFESIONALA A ADULTILOR BRASOV-16268507,CENTRUL REGIONAL DE FORMARE PROFESIONALA A ADULTILOR CALARASI-14771587,CENTRUL REGIONAL DE FORMARE PROFESIONALA A ADULTILOR CLUJ-14436442,CENTRUL REGIONAL DE FORMARE PROFESIONALA A ADULTILOR DOLJ-14454791,CENTRUL REGIONAL DE FORMARE PROFESIONALA A ADULTILOR TG. MURES-23499040,CENTRUL REGIONAL DE FORMARE PROFESIONALA PENTRU ADULTI-14435501,CENTRUL REGIONAL DE FORMARE PROFESIONALĂ A ADULŢILOR MEHEDINŢI-23539765,CENTRUL REGIONAL DE FORMARE PROFESIONALĂ A ADULŢILOR VALCEA-14441600</t>
  </si>
  <si>
    <t xml:space="preserve"> Obiectivul general al proiectului: Creșterea nivelului de competențe profesionale a 20.000 de persoane înregistrate la Serviciul Public de Ocupare (SPO) în vederea ocupării mai facile a unui loc de muncă.
</t>
  </si>
  <si>
    <t>DigitCom</t>
  </si>
  <si>
    <t xml:space="preserve">OBIECTIVUL GENERAL AL PROIECTULUI reprezinta promovarea învățării pe tot parcursul vieții, în special a oportunităților flexibile de actualizare a competențelor și de recalificare pentru 605 persoane, angajati, ținând seama de competențele digitale la nivelul regiunii dezvoltate Bucuresti-Ilfov.
</t>
  </si>
  <si>
    <t>Învață. Crește. Evoluează</t>
  </si>
  <si>
    <t xml:space="preserve">Obiectivul general al proiectului il reprezinta sprijinirea persoanele fara sau cu nivel scazut de formare prin furnizarea de servicii de orientare în cariera si consiliere profesionala, servicii de evaluare a competentelor dobandite anterior, programe personalizate de dobandire a competentelor IT de baza, precum si programe de calificare de nivel 1 sau/si 2 pentru un numar de 301 persoane cu nivel de de educație maxim absolvit ISCED 0 – 2 sau care au absoșvit nivelul de educație ISCED 3 dar a căror calificare nu mai este cerută pe piața muncii din Regiunea Bucuresti-Ilfov. </t>
  </si>
  <si>
    <t>Hospitality eHub</t>
  </si>
  <si>
    <t>PATRONATUL TINERILOR INTREPRINZATORI DIN ROMANIA</t>
  </si>
  <si>
    <t xml:space="preserve">Obiectivul general al proiectului este reprezentat de adaptarea unui numar de minim 620 de angajati din regiunea Bucuresti – Ilfov la cerintele si nevoile pietei muncii din domeniul hotelier, prin elaborarea de planuri de formare personalizate pentru acestia si prin participarea la programe relevante si de actualitate de dezvoltare a competentelor digitale.
</t>
  </si>
  <si>
    <t>ESO4.1_ Furnizarea de pachete prestabilite de măsuri de ocupare, în vederea integrării socio-profesionale a persoanelor din grupuri dezavantajate pe piața muncii</t>
  </si>
  <si>
    <t>PROACTIV - Sprijin pentru accesul și menținerea pe piața muncii</t>
  </si>
  <si>
    <t>Creşterea oportunităţilor pentru încadrarea a 37.084 de  persoane înregistrate la Serviciul Public de Ocupare prin subvenţionarea locurilor de muncă. 
Proiectul se subscrie  în Prioritatea 3: Creșterea accesului pe piața muncii pentru toți; Obiectiv Specific: ESO4.1. Îmbunătățirea accesului la piața muncii și măsuri de activare pentru toate persoanele aflate în căutarea unui loc de muncă, în special pentru tineri, îndeosebi prin implementarea Garanței pentru tineret, pentru șomerii de lungă durată și grupurile defavorizate de pe piața muncii și pentru persoanele inactive, precum și prin promovarea desfășurării de activități independente și a economiei sociale (FSE+), Acțiunea. 3.a.1.2 Furnizarea de măsuri active .</t>
  </si>
  <si>
    <t>ActivPlus - Masuri integrate si personalizate pentru ocuparea tinerilor</t>
  </si>
  <si>
    <t>Obiectivul general al proiectului: Creșterea oportunităților de încadrare pentru 12.066 tineri sub 30 de ani înregistrați la Serviciul Public de Ocupare (SPO) prin subvenționarea locurilor de munca 
ANOFM este singura instituție publică ce poate acorda aceste tipuri de sprijin financiar pentru angajatorii care angajează șomeri tineri sub 30 de ani. Proiectul se subscrie PEO, deoarece SPO va acorda facilităţi, sub formă de sprijin financiar, angajatorilor care încadrează în muncă şomeri tineri sub 30 de ani înregistraţi în evidenţele SPO,  asigurând integrărea durabilă pe piața forței de muncă a acestei categorii de beneficiari. 
Proiectul se subscrie Priorității 2: Valorificarea potențialului tinerilor pe piața muncii (Ocuparea forței de muncă în rândul tinerilor); Obiectiv Specific: ESO4.1. Îmbunătățirea accesului la piața muncii și măsuri de activare pentru toate persoanele aflate în căutarea unui loc de muncă, în special pentru tineri, îndeosebi prin implementarea Garanțe</t>
  </si>
  <si>
    <t>OCUPARE ȘI FORMARE PE PIAȚA MUNCII - BI</t>
  </si>
  <si>
    <t>Obiectivul general al proiectului vizeaza  dezvoltarea cunostiintelor/ competentelor/ aptitudinilor profesionale si cresterea gradului de ocupare a somerilor, a pers inactive, a tinerilor cu varsta de peste 30 ani, pers  aparținând minorităților, pers  cu dizabilitati, pers  din comunitati marginalizate in corelare cu nevoile pietei muncii reg BUCURESTI ILFOV, respectiv din BUCURESTI prin furnizarea de masuri personalizate si integrate privind accesul pe piata muncii: 
-	servicii de informare si consiliere profesionala si servicii de medierea muncii
-	programe de calificare: Operator Mașini CNC (Nivel Calificare 3- 720 ore) si Operator la fabricarea produselor fainoase (Nivel Calificare 2- 360 ore)
Structura GRUPULUI TINTA va fi formata din 300 pers, dintre care:
- min 15,33% cetățeni români aparținând minorității roma, respectiv 46 pers  de etnie roma 
- min 70,33% șomeri, inclusiv șomeri pe termen lung, respectiv 211 someri, inclusiv someri pe termen lung
- 1% pers  cu dizabilități,</t>
  </si>
  <si>
    <t>Cucereste piata locurilor de munca! - Program de formare si dezvoltare profesionala</t>
  </si>
  <si>
    <t>FUNDATIA ROMA EDUCATION FUND ROMANIA</t>
  </si>
  <si>
    <t>Obiectivul general al proiectului: Cresterea gradului de ocupare pe piata muncii din regiunea Bucuresti-Ilfov prin furnizarea de masuri integrate de consiliere, formare si mediere pentru 300 de persoane aflate în cautarea unui loc de munca (someri, someri de lunga durata, persoane inactive etc.), inclusiv persoane angajate. Proiectul isi propune sa imbunatateasca competentele profesionale ale acestor persoane si sa faciliteze accesul lor la locuri de munca adecvate, contribuind astfel la reducerea somajului si la dezvoltarea socio-economica a regiunii.
Acest obiectiv general este in stransa legatura cu prevederile Programului Operational Educatie si Ocupare (PEO), Prioritatea 03 „Cresterea accesului pe piata muncii pentru toti”, Obiectivul specific ESO4.1 „Imbunatatirea accesului la piata muncii si masuri active pentru toate persoanele aflate in cautarea unui loc de munca, in special pentru tineri, someri de lunga durata, grupuri defavorizate si persoane inactive, precum si promovarea</t>
  </si>
  <si>
    <t>ACCES PE PIATA MUNCII</t>
  </si>
  <si>
    <t xml:space="preserve">Obiectivul general al proiectului vizeaza  dezvoltarea cunostiintelor/ competentelor/ aptitudinilor profesionale si cresterea gradului de ocupare a somerilor, a pers inactive, a tinerilor cu varsta de peste 30 ani, pers  aparținând minorităților, pers  cu dizabilitati, pers  din comunitati marginalizate in corelare cu nevoile pietei muncii reg BUCURESTI ILFOV, respectiv din BUCURESTI prin furnizarea de masuri personalizate si integrate privind accesul pe piata muncii. 
</t>
  </si>
  <si>
    <t>ESO4.7_Implementarea programului „Pachet de bază pentru persoanele fără/cu nivel scăzut de formare”</t>
  </si>
  <si>
    <t>Măsuri de sprijin pentru dobândirea competențelor de bază și dezvoltare profesională a persoanelor fără sau cu nivel scăzut de formare - Șansa Ta!</t>
  </si>
  <si>
    <t>ASOCIATIA CENTRUL DE EXCELENTA PENTRU INTEGRAREA EDUCATIONALA SI SOCIO - PROFESIONALA A PERSOANELOR DEZAVANTAJATE - INTEGRA-41974945</t>
  </si>
  <si>
    <t>Obiectivul general al proiectului este de crestere a gradului de pregatire personala si profesionala, prin dobandirea de noi cunonstinte, aptitudini, abilitati si competente a cel putin 301 de persoane din grupul tinta din aria de implementare, sustinand si facilitand participarea acestora la actiuni, masuri, instrumente, activitati si programe integrate, profesionale si personalizate de orientare in cariera si consiliere profesionala, sesiuni de dobandire de competente de baza, de formare profesionala continua, avand ca scop final cresterea gradului de ocupare in randul acestora si/sau asigurarea sustenabilitatii locului de munca ocupat. 
Primul efect pozitiv, scontat si generat pe termen lung, il reprez crest grad de calific si preg prof a cel putin 301 pers (EECO01) din Reg de dezvoltare Bucuresti-Ilfov, prin stimul, sprijin, doband si certific cunosti, competent, abilit si a aptitudi pers din GT, contrib astf la dezv personala si profes, crest grad de performanta, competenta si c</t>
  </si>
  <si>
    <t>STIM – Suport Tinerilor pentru Integrarea în Muncă</t>
  </si>
  <si>
    <t>ASOCIATIA PENTRU PROMOVARE INCLUZIVA "INTEGRAT"-31732596</t>
  </si>
  <si>
    <t>Obiectivul general al proiectului este îmbunătățirea accesului la piața muncii și a participării incluzive și egale la ocupare de calitate și durabilă prin servicii integrate de activare pentru 278 de tineri sub 30 de ani aflați în căutarea unui loc de muncă, dintre care 112 tineri NEETs (dintre care 56 femei) și 42 tineri aparținând minorității roma (dintre care 21 femei)– grupuri defavorizate pe piața muncii la nivelul întregii regiuni de implementare a proiectului, în termen de 36 de luni de la începerea operațiunii, la care se adaugă 6 luni de sustenabilitate.</t>
  </si>
  <si>
    <t>ORGANIZATIA FEMEILOR ANTREPRENOR DIN UGIR-43935926</t>
  </si>
  <si>
    <t>AA1/30.06.2025</t>
  </si>
  <si>
    <t>ANTREPRENOR START UP NATION 2024</t>
  </si>
  <si>
    <t>MINISTERUL ECONOMIEI, DIGITALIZARII, ANTREPRENORIATULUI SI TURISMULUI</t>
  </si>
  <si>
    <t xml:space="preserve"> AGENTIA PENTRU INTREPRINDERI MICI SI MIJLOCII SI TURISM BRASOV - 49887461; AGENTIA PENTRU INTREPRINDERI MICI SI MIJLOCII SI TURISM CONSTANTA  - 49884554; AGENTIA PENTRU INTREPRINDERI MICI SI MIJLOCII SI TURISM PLOIESTI  - 49886105; SERVICIUL DE TELECOMUNICATII SPECIALE - 4267230.</t>
  </si>
  <si>
    <t>Obiectiv general: stimularea înființării și dezvoltării întreprinderilor mici și mijlocii și crearea de noi locuri de muncă, prin încurajarea dezvoltării spiritului antreprenorial al persoanelor fizice din grupul țintă pentru o dezvoltare durabilă, o creștere economică sustenabilă, precum și pentru creșterea competitivității economiei naționale. Având în vedere situația economică actuală la nivel național, caracterizată de un fenomen acut al lipsei de finanțare, de o creștere a șomajului în rândul populației, cu preponderență în rândul tinerilor cu vârsta cuprinsă între 18 ani și până în 30 de ani neîmpliniți, indiferent de statutul lor pe piața muncii, inclusiv persoane reîntoarse în țară, cu nivel minim de școlarizare absolvit ISCED 2 și a persoanelor fizice aparținând minorității rome, precum și de o reducere a numărului de operatori activi pe piață, este necesar să se ia măsuri în vederea creșterii densității antreprenoriale, creșterii rezilienței firmelor românești nou infiintate, pentru crearea premiselor pentru stabilitate economică pe termen lung și creșterea producției de bunuri și servicii, cu valoare adăugată ridicată. 
finanțare nerambursabilă pentru investiții necesare demarării activității si totodată atingerea obiectivelor stabilite în cadrul PEO 2021-2027.</t>
  </si>
  <si>
    <t>AB,AG,AR,BC,BH,BN,BR,BT,BV,BZ,CJ,CL,CS,CT,CV,DB,GR,HR,IL,IS,MH,MM,NT,OT,SB,SJ,SM,SV,TL,TM,TR,VL,VN,VS</t>
  </si>
  <si>
    <t>Sud-Vest Oltenia, Sud-Est, Sud-Muntenia, Nord-Est, Nord-Vest, Vest și Centru</t>
  </si>
  <si>
    <t>SMART- SPO – Servicii moderne,
accesibile şi pregătite pentru viitor</t>
  </si>
  <si>
    <t>CENTRUL NAŢIONAL DE FORMARE PROFESIONALĂ A PERSONALULUI PROPRIU DIN CADRUL A.N.O.F.M - 21596772</t>
  </si>
  <si>
    <t>Obiectivul general al proiectului : Modernizarea SPO prin dezvoltarea capacitatii de a asigura servicii personalizate corelate cu cerintele pieței muncii și prin imbunatățirea
vizibilității in randul clienților.</t>
  </si>
  <si>
    <t>București – Ilfov, Nord‐Est, Sud‐Est, Sud‐Vest Oltenia, Sud-Muntenia, Nord-Vest, Vest, Centru.</t>
  </si>
  <si>
    <t>TINERI ANTREPRENORI PRIN START UP NATION 2024 ÎN REGIUNI MAI PUȚIN DEZVOLTATE</t>
  </si>
  <si>
    <t>AGENTIA PENTRU INTREPRINDERI MICI SI MIJLOCII SI TURISM BRASOV - 49887461; AGENTIA PENTRU INTREPRINDERI MICI SI MIJLOCII SI TURISM CONSTANTA - 49884554; AGENTIA PENTRU INTREPRINDERI MICI SI MIJLOCII SI TURISM PLOIESTI - 49886105; SERVICIUL DE
TELECOMUNICATII SPECIALE - 4267230</t>
  </si>
  <si>
    <t>Obiectiv general: stimularea înființării și dezvoltării întreprinderilor mici și mijlocii și crearea de noi locuri de muncă, prin încurajarea dezvoltării spiritului antreprenorial al persoanelor fizice din grupul țintă pentru o dezvoltare durabilă, o creștere economică sustenabilă, precum și pentru creșterea competitivității economiei naționale. Având în vedere situația economică actuală la nivel național, caracterizată de un fenomen acut al lipsei de finanțare, de o creștere a șomajului în rândul populației, cu preponderență în rândul tinerilor cu vârsta cuprinsă între 18 ani și până în 30 de ani neîmpliniți, indiferent de statutul lor pe piața muncii, inclusiv persoane reîntoarse în țară, cu nivel minim de școlarizare absolvit ISCED 2 și a persoanelor fizice aparținând minorității rome, precum și de o reducere a numărului de operatori activi pe piață, este necesar să se ia măsuri în vederea creșterii densității antreprenoriale, creșterii rezilienței firmelor românești nou infiintate, pentru crearea premiselor pentru stabilitate economică pe termen lung și creșterea producției de bunuri și servicii, cu valoare adăugată ridicată.</t>
  </si>
  <si>
    <t>TINERI ANTREPRENORI PRIN START UP NATION 2024 ÎN REGIUNEA MAI DEZVOLTATĂ</t>
  </si>
  <si>
    <t>AGENTIA PENTRU INTREPRINDERI MICI SI MIJLOCII SI TURISM CONSTANTA - 49884554; AGENTIA PENTRU INTREPRINDERI MICI SI MIJLOCII SI TURISM PLOIESTI - 49886105; SERVICIUL DE TELECOMUNICATII SPECIALE - 4267230</t>
  </si>
  <si>
    <t>Bucuresti - Ilfov</t>
  </si>
  <si>
    <t>ESO4.7_Promovarea învățării pe tot parcursul vieții, în special a oportunităților flexibile de actualizare a competențelor și de recalificare pentru toți, ținând seama de competențele antreprenoriale
și digitale, printr-o mai bună anticipare a schimbării și a cerințelor de noi competențe bazate pe nevoile pieței muncii, precum și prin facilitarea tranzițiilor profesionale și promovarea mobilității profesionale</t>
  </si>
  <si>
    <t>Abilități digitale pentru adaptarea la piața muncii</t>
  </si>
  <si>
    <t>ASOCIATIA DE DEZVOLTARE INTERCOMUNITARA ZONA METROPOLITANA
BUCURESTI</t>
  </si>
  <si>
    <t>Partener: ASOCIATIA "ROMANIA PRINDE RADACINI"-28262800</t>
  </si>
  <si>
    <t>OBIECTIVUL GENERAL al proiectului il constituie participarea a 604 de angajati din Municipiul Bucuresti la activitati de evaluare initiala pentru a identifica nivelul de competente digitale finalizata cu planuri personalizate de formare profesionala, participarea la programe de formare profesionala exclusiv în domeniul competentelor digitale si tehnologiei informatiei si comunicatiilor si module de prezentare referitor la temele secundare si principiile orizontale in conformitate cu obiectivul specific ESO4.7.</t>
  </si>
  <si>
    <t>BC,BH,BN,BT,CJ,IS,MM,NT,SJ,SM,SV,VS</t>
  </si>
  <si>
    <t>AA1/13/12/2024, AA2/07/04/2025</t>
  </si>
  <si>
    <t>AA1/27.06.2024
AA2/28.02.2025
AA3/29/05/2025</t>
  </si>
  <si>
    <t>AA1/22.10.2024
AA2/31.01.2025
AA3/29.09.2025</t>
  </si>
  <si>
    <t>AA1/21.06.2024
AA2/03.09.2024
AA3/28.10.2024
AA4/18/02/2025
AA5/08/07/2025
AA4/18.02.2025</t>
  </si>
  <si>
    <t>AA1/20.08.2024
AA2/28.01.2025
AA3/25/04/2025
AA4/20/08/2025
AA4/</t>
  </si>
  <si>
    <t>AA1/07/08/2024, AA2/12/02/2025</t>
  </si>
  <si>
    <t>AA1/28/10/2024, AA2/09/04/2025</t>
  </si>
  <si>
    <t>AA1/18.12.2024</t>
  </si>
  <si>
    <t>AA1/26/02/2025</t>
  </si>
  <si>
    <t>AA1/07/02/2025</t>
  </si>
  <si>
    <t>AA1/20.02.2025</t>
  </si>
  <si>
    <t>AA1/12.05.2025, AA2/28.08.2025</t>
  </si>
  <si>
    <t>AA1/23/01/2025, AA2/11/03/2025</t>
  </si>
  <si>
    <t>AA1/19/12/2024</t>
  </si>
  <si>
    <t>AA1/31.10.2025</t>
  </si>
  <si>
    <t>AA1/29.10.2025</t>
  </si>
  <si>
    <t>ESO4.2_Consolidarea dialogului social și a parteneriatelor pentru ocupare și formare, inclusiv cu participarea societății civile</t>
  </si>
  <si>
    <t>Dialog social eficient în context național și prin conectare europeană:  Confederația Sindicală Natională Meridian și Uniunea Națională a Sindicatelor TESA din Sănătate, pentru un viitor incluziv și sustenabil</t>
  </si>
  <si>
    <t>7556055</t>
  </si>
  <si>
    <t>CONFEDERATIA SINDICALA NATIONALA "MERIDIAN"</t>
  </si>
  <si>
    <t>UNIUNEA NAŢIONALĂ A SINDICATELOR TESA DIN SĂNĂTATE-14455312</t>
  </si>
  <si>
    <t xml:space="preserve">Obiectivele proiectului sunt definite in conformitate cu ESO 4.2 din PEO 2021-2027 si urmeaza intocmai prioritatea 1 Modernizarea institutiilor pietei muncii- modernizarea instit si a serv pietei muncii pentru ca acestea sa evalueze si sa anticipeze necesitatile in materie de competente, sa asigure o asistenta prompta si personalizata si sa sprijine corelarea cererii si a ofertei, tranzitiile si mobilitatea pe piata muncii (FSE +). Proiectul are acoperire nationala, fiind implementat atat in reg. dezvoltata, cat si in reg. mai putin dezvoltata; 100% din bugetul consolidat al proiectului este alocat: consolidarii capacit. organizationale/dialogului social si abordarii provocarilor identificate in cadrul semestrului european. </t>
  </si>
  <si>
    <t>139</t>
  </si>
  <si>
    <t>IMM ROMANIA - Lideri pentru Europa</t>
  </si>
  <si>
    <t>5541651</t>
  </si>
  <si>
    <t xml:space="preserve">Consolidarea capacitatii Consiliului National al Intreprinderilor Private Mici si Mijlocii din România (CNIPMMR) in implementarea de activitati specifice imbunatatirii participării la procesele de dialog social la nivel European, timp de 4 ani de zile. </t>
  </si>
  <si>
    <t>Consolidarea capacitatii BNS in vederea participarii la dialogul social european</t>
  </si>
  <si>
    <t>7137227</t>
  </si>
  <si>
    <t>Obiectivul general al proiectului este acela de a asigura creșterea capacității BNS și a structurilor afiliate acestuia, de a acționa în calitate de partener social relevant în cadrul proceselor specifice dialogului social la nivel european. 4 organizații sindicale, BNS și 3 organizații membre își vor îmbunătăți capacitatea de a-și exercita atribuțiile de partener de dialog social la nivel european prin creșterea calității expertizei, prin îmbunătățirea comunicării, prin activități de formare și schimb de bune practici realizate cu parteneri similari din alte state membre UE., dar și prin operaționalizarea unor instrumente utilizate la nivel European.</t>
  </si>
  <si>
    <t>AA1/23.01.2025, AA2/20.06.2025AA3/24.09.2025</t>
  </si>
  <si>
    <t>AA1/23.10.2024
AA2/17.01.2025
AA3/19.11.2025</t>
  </si>
  <si>
    <t>AA1/17.03.2025
AA2/21.11.2025</t>
  </si>
  <si>
    <t>AA1/18/11/2024, AA2/13/02/2025, AA3/06.10.2025</t>
  </si>
  <si>
    <t>AA1/26.11.2025</t>
  </si>
  <si>
    <t>AA1/05.11.2025</t>
  </si>
  <si>
    <t>AA1/08.10.2025
AA2/07.10.2025</t>
  </si>
  <si>
    <t>AA1/27/11/2025</t>
  </si>
  <si>
    <t>AA1/23/09/2025</t>
  </si>
  <si>
    <t>AA1/18/07/2025, AA2/23.10.2025</t>
  </si>
  <si>
    <t>AA1/20.11.2025</t>
  </si>
  <si>
    <t>AA1/04.11.2025</t>
  </si>
  <si>
    <t>AA1/30.06.2025
AA2/28.10.2025</t>
  </si>
  <si>
    <t>AA1/18.11.2025</t>
  </si>
  <si>
    <t>AA1/21/11/2025</t>
  </si>
  <si>
    <t>AA1/28/.10.2025</t>
  </si>
  <si>
    <t>AA1/06.11.2025</t>
  </si>
  <si>
    <t>AA1/17.12.2025</t>
  </si>
  <si>
    <t>Dialog social și formare în Sectorul Suplimentelor Alimentare</t>
  </si>
  <si>
    <t>PATRONATUL PRODUCATORILOR SI COMERCIANTILOR DE SUPLIMENTE ALIMENTARE</t>
  </si>
  <si>
    <t>FEDERAŢIA PATRONALĂ PENTRU DEZVOLTARE DURABILĂ-50101966</t>
  </si>
  <si>
    <t xml:space="preserve">Consolidarea și implementarea dialogului social în sectorul suplimentelor alimentare, prin creșterea capacității organizațiilor sindicale / patronale de a participa activ și eficient la procesele de negociere colectivă și de reprezentare a membrilor, inclusiv prin digitalizare, furnizarea de servicii, dezvoltarea expertizei și îmbunătățirea infrastructurii suport. In mod concret proiectul propus spre finantare vizeaza consolidarea si implementarea dialogului social in sectorul suplimentelor alimentare prin consolidarea capacitatii a partenerilor sociali in vederea participarii eficiente la procesul de dialog social, prin consolidarea capacitatii de a furniza asistenta si servicii pentru membrii inclusiv prin dobandirea de expertiza in domeniul reprezentarii intereselor pentru asigurarea unor conditii optime de derulare a activitatii.  </t>
  </si>
  <si>
    <t>CJ,CT,DJ,IF,IS,PH,SB,TM</t>
  </si>
  <si>
    <t>F.F.A. Formare Funcționalitate și Angajament pentru consolidarea dialogului social și a parteneriatelor pentru ocupare și formare</t>
  </si>
  <si>
    <t>FEDERAŢIA FEMEILOR DE AFACERI DIN REGIUNEA NORD - EST</t>
  </si>
  <si>
    <t>ASOCIATIA PATRONILOR ŞI MESERIAŞILOR DIN JUDETUL CLUJ-5626227</t>
  </si>
  <si>
    <t xml:space="preserve">Obiectivul general al proiectului vizează dezvoltarea sustenabilă a capacității partenerilor sociali de a se implica activ în procesele de dialog social și negociere colectivă, prin furnizarea coordonată de intervenții personalizate de formare profesională, digitalizare și sprijin operațional, destinate unui număr de cel puțin 2 entități și 40 de persoane care fac parte din structurile acestora. </t>
  </si>
  <si>
    <t>Consolidarea dialogului social si a parteneriatelor pentru ocupare si formare</t>
  </si>
  <si>
    <t>PATRONATUL NATIONAL AL FEMEILOR DE AFACERI DIN INTREPRINDERI MICI SI MIJLOCII</t>
  </si>
  <si>
    <t xml:space="preserve">Obiectivul general al proiectului constă în creșterea capacității de reprezentare și negociere a partenerilor sociali, prin aplicarea unui set integrat de măsuri care includ formare profesională, digitalizare, servicii suport și sprijin dedicat consolidării dialogului social sectorial, având ca grup-țintă minimum 2 entități și 40 de persoane din structurile acestora. </t>
  </si>
  <si>
    <t>AGILE Anticiparea tendințelor si modernizarea pieței muncii în sectoarele Cultură Presă și IT</t>
  </si>
  <si>
    <t>FEDERATIA NATIONALA A SINDICATELOR DIN CULTURA SI PRESA CULTURMEDIA</t>
  </si>
  <si>
    <t>SINDICATUL IT TIMISOARA SITT-25886078</t>
  </si>
  <si>
    <t>Obiectivul general al proiectului este consolidarea sustenabilă a capacității organizațiilor sindicale și a partenerilor sociali de a contribui activ și eficient la promovarea dialogului social și a bunelor practici în domeniul relațiilor de muncă, prin dezvoltarea de competențe, modernizarea infrastructurii, digitalizarea proceselor și consolidarea cooperării la nivel local, sectorial, național și european.</t>
  </si>
  <si>
    <t>B,BV,CS,SB,TM</t>
  </si>
  <si>
    <t>Bucureşti-Ilfov,Centru,Vest</t>
  </si>
  <si>
    <t>FIHR Focus pe Inovare Harmonizare și Reprezentare Proiect pentru Viitorul Sectorului</t>
  </si>
  <si>
    <t>FEDERATIA INDUSTRIEI HOTELIERE DIN ROMANIA</t>
  </si>
  <si>
    <t>Obiectivul general al proiectului constă în creșterea capacității instituționale, digitale și operaționale a Federației Industriei Hoteliere din România (FIHR) și a organizațiilor membre de a participa activ, profesionist și sustenabil în procesele de dialog social, formulare de politici publice și guvernanță sectorială. Printr-o intervenție strategică multisectorială, proiectul oferă un model scalabil de modernizare a funcției patronale în domeniul ospitalității, contribuind direct la consolidarea rolului FIHR ca partener social legitim în politicile de ocupare și formare profesională.</t>
  </si>
  <si>
    <t>PROSIND - Profesionalizarea structurilor sindicale din educație prin servicii integrate de formare consiliere și dialog social în educație</t>
  </si>
  <si>
    <t>UNIUNEA SINDICATELOR LIBERE DIN ÎNVĂŢĂMÂNT - MEHEDINTI</t>
  </si>
  <si>
    <t>INSPECTORATUL ŞCOLAR JUDETEAN MEHEDINŢI-4337522</t>
  </si>
  <si>
    <t>Obiectivul general al proiectului constă în dezvoltarea capacității organizaționale, profesionale și instituționale a partenerilor sociali din educație – organizații sindicale județene și autorități publice – prin crearea și implementarea unui set coerent și sustenabil de intervenții care vizează furnizarea de servicii moderne de reprezentare, formare, consiliere și dialog social, în vederea îmbunătățirii capacității acestora de a acționa în mod profesionist, echitabil și eficient în sprijinul angajaților din învățământul preuniversitar.</t>
  </si>
  <si>
    <t>AB,AR,BH,CT,DB,GJ,GL,MH,MM,TM,VS</t>
  </si>
  <si>
    <t>New Vision - Modernizarea și Digitalizarea Dialogului Social în sectoarele Turism și Protecția Mediului</t>
  </si>
  <si>
    <t>FEDERATIA PATRONATELOR DIN TURISMUL ROMANESC</t>
  </si>
  <si>
    <t>Federatia Patronatelor de Mediu din Romania - Fepimediu-18384494</t>
  </si>
  <si>
    <t>Obiectivul general al proiectului este creșterea capacității instituționale, digitale, profesionale și operaționale a Federației Patronatelor din Turismul Românesc (FPTR) și a Federației Patronatelor de Mediu din România (FEPIMEDIU), printr-o intervenție strategică multisectorială, menită să susțină participarea activă, profesionistă și sustenabilă a acestor organizații în procesele de dialog social, formulare de politici publice și guvernanță participativă.</t>
  </si>
  <si>
    <t>DIALOG REAL</t>
  </si>
  <si>
    <t>SINDICATUL ANGAJATILOR DIN APARATUL DE LUCRU AL GUVERNULUI</t>
  </si>
  <si>
    <t xml:space="preserve">Obiectivul general al proiectului este acela de consolidare a dialogului social si a parteneriatelor pentru ocupare si intarirea rolului partenerilor sociali pe piata muncii precum si implicarea lor in domeniul formarii profesionale, in vederea atingerii obiectivului specific prin furnizarea unui pachet complex de masuri de sprijin pentru 3 organizatii sindicale (din 2 regiuni de implementare, respectiv regiunea dezvoltata Bucuresti Ilfov si regiunea mai putin dezvoltata Centru) si un numar de 42 membri ai sindicatelor. </t>
  </si>
  <si>
    <t>AB,B,BV,CV,HR,IF,MS,SB</t>
  </si>
  <si>
    <t>Bucureşti-Ilfov,Centru</t>
  </si>
  <si>
    <t>SMART-SIND Sindicat Modern pentru Asistență Reformă și Transformare Reprezentare activă și formare sindicală modernă în Ministerul Agriculturii și Dezvoltării Rurale</t>
  </si>
  <si>
    <t>SINDICATUL SALARIATILOR DIN CADRUL MINISTERULUI AGRICULTURII SI DEZVOLTARII RURALE</t>
  </si>
  <si>
    <t>Obiectivul general al proiectului îl reprezintă îmbunătățirea și modernizarea dialogului social în sectorul public, cu accent pe domeniul agricol și structurile administrative aferente, prin consolidarea capacității instituționale și organizaționale a două organizații sindicale reprezentative – Sindicatul Salariaților din cadrul Ministerului Agriculturii și Dezvoltării Rurale (SIND MADR, solicitant) și partenerul sindical sprijinit – în domeniul dialogului social și al negocierilor colective.</t>
  </si>
  <si>
    <t>AB,AG,AR,B,BC,BH,BN,BT</t>
  </si>
  <si>
    <t>Bucureşti-Ilfov,Centru,Nord-Est,Nord-Vest,Sud-Muntenia,Vest</t>
  </si>
  <si>
    <t>FICSIMM Implicare pentru Consolidarea Dialogului Social și Parteneriate pentru Ocupare și Formare</t>
  </si>
  <si>
    <t>FEDERAŢIA PENTRU INOVARE ȘI COMPETITIVITATE SUSTENABILĂ ÎN IMM-URI</t>
  </si>
  <si>
    <t xml:space="preserve">Obiectivul general al proiectului este consolidarea capacității de reprezentare și negociere a partenerilor sociali prin dezvoltarea și implementarea de măsuri integrate de formare profesională, digitalizare, servicii suport și sprijin pentru dialog social sectorial, vizând un număr de cel puțin 2 entități și 40 de persoane din structurile acestora. </t>
  </si>
  <si>
    <t>FPIMM -Consolidam parteneriate pentru ocupare si formare</t>
  </si>
  <si>
    <t>SCOPUL declarat al proiectului propus este acela de creste capacitatea a 2 organizatii patronale definite în conformitate cu prevederile Legii nr. 367/2022 privind dialogul social, cu modificările și completările ulterioare prin pachete integrate pentru partenerii sociali care au în vedere acces mai facil la informații, realizarea de studii și analize pe piața muncii, creșterea reprezentativității, acces la formare profesională specifică, dezvoltarea organizației și consolidarea dialogului social</t>
  </si>
  <si>
    <t>C.D.S. - UNPR</t>
  </si>
  <si>
    <t>PATRONATUL UNPR - BUCURESTI - ILFOV</t>
  </si>
  <si>
    <t>Consolidarea și modernizarea dialogului social sectorial prin dezvoltarea capacității organizației solicitante și a structurilor membre, cu accent pe digitalizare, profesionalizarea resursei umane și promovarea participării active la negocierea colectivă și la formularea politicilor publice.</t>
  </si>
  <si>
    <t>Dialog social și formare în Sectorul IMM-urilor</t>
  </si>
  <si>
    <t>ORGANIZAŢIA PATRONALĂ HO-RE TIMIŞOARA</t>
  </si>
  <si>
    <t xml:space="preserve">Consolidarea și implementarea dialogului social în sectorul IMM-urilor, prin creșterea capacității organizațiilor sindicale de a participa activ și eficient la procesele de negociere colectivă și de reprezentare a membrilor, inclusiv prin digitalizare, furnizarea de servicii, dezvoltarea expertizei și îmbunătățirea infrastructurii suport. In mod concret proiectul propus spre finantare vizeaza consolidarea si implementarea dialogului social in sectorul IMM-urilor prin consolidarea capacitatii a partenerilor sociali in vederea participarii eficiente la procesul de dialog social, prin consolidarea capacitatii de a furniza asistenta si servicii pentru membrii inclusiv prin dobandirea de expertiza in domeniul reprezentarii intereselor pentru asigurarea unor conditii optime de derulare a activitatii.  </t>
  </si>
  <si>
    <t>AG,BV,CJ,CT,DJ,IS,TM</t>
  </si>
  <si>
    <t>AA1/09.02.2024
AA2/11.04.2024
AA3/10.08.2024
AA4/29.04.2025
AA5/23.01.2026</t>
  </si>
  <si>
    <t>AA1/26.02.2025
AA2/30.12.2025</t>
  </si>
  <si>
    <t>AA1/10.04.2025
AA2/21.11.2025</t>
  </si>
  <si>
    <t>AA1/25/11/2024
AA2/22.12.2025</t>
  </si>
  <si>
    <t>AA1/09.01.2026</t>
  </si>
  <si>
    <t>AA1/30.12.2025</t>
  </si>
  <si>
    <t>AA1/28.11.2025
AA2/15.12.2025</t>
  </si>
  <si>
    <t>Parteneriat Strategic pentru Modernizarea Dialogului Social și Anticiparea Nevoilor de Competențe</t>
  </si>
  <si>
    <t>Dezvoltarea dialogului social în educație</t>
  </si>
  <si>
    <t>Dialog social și formare în Sectorul Transporturilor</t>
  </si>
  <si>
    <t>PASFORS - Parteneri Activi Social prin Formare si Servicii</t>
  </si>
  <si>
    <t>A.P.I.A. Acțiune Participare Implicare Angajament pentru Reprezentare Sindicală Modernă</t>
  </si>
  <si>
    <t>Dialog social și formare în Sectorul IT-ului</t>
  </si>
  <si>
    <t>SILVA FEDERATIA SINDICATELOR DIN SILVICULTURA</t>
  </si>
  <si>
    <t>SINDICATUL LIBER DIN INVATAMINT MARAMURES</t>
  </si>
  <si>
    <t>SINDICATUL CFR TIMIŞOARA</t>
  </si>
  <si>
    <t>SINDICATUL LIBER ALFA</t>
  </si>
  <si>
    <t>SINDICATUL NATIONAL 'APIA'</t>
  </si>
  <si>
    <t>PATRONATUL INDUSTRIEI IT &amp; C</t>
  </si>
  <si>
    <t>5948257</t>
  </si>
  <si>
    <t>7437151</t>
  </si>
  <si>
    <t>31458378</t>
  </si>
  <si>
    <t>42418786</t>
  </si>
  <si>
    <t>21810450</t>
  </si>
  <si>
    <t>42770889</t>
  </si>
  <si>
    <t>Bucureşti-Ilfov,Sud-Est,Sud-Vest Oltenia</t>
  </si>
  <si>
    <t>MM,SV</t>
  </si>
  <si>
    <t>B,BR,DJ,GJ,MH</t>
  </si>
  <si>
    <t>B,CJ,CT,DJ,IS,PH,SB,TM</t>
  </si>
  <si>
    <t>REGIA NATIONALA A PADURILOR ROMSILVA RA-1590120</t>
  </si>
  <si>
    <t>PATRONATUL UNPR VEST-51616359</t>
  </si>
  <si>
    <t>PATRONATUL ANTREPRENORILOR ÎN SERVICII DE RESURSE UMANE-49725842</t>
  </si>
  <si>
    <t>Obiectivul general al proiectului este consolidarea dialogului social și a parteneriatelor pentru ocupare și formare, cu participarea a 72 membri/specialiști ai partenerilor sociali (membri de sindicat/patronat sau personal angajat al unei structuri sindicale sau patronale sau sunt persoane alese sau numite în structurile de conducere ale organizațiilor sindicale sau patronale /patronat) din 3 entități - organizații sindicale și patronale din regiunile de dezvoltare ale României (Nord-Vest și Nord-Est), în vederea îmbunătățirii și modernizării dialogului social la toate nivelurile, prin furnizarea de pachete integrate pentru partenerii sociali care au în vedere acces mai facil la informații, realizarea de studii și analize pe piața muncii, creșterea reprezentativității, acces la formare profesională specifică, dezvoltarea organizației și consolidarea dialogului social.
Proiectul contribuie la sprijinirea obiectivelor din Strategia națională pentru ocuparea forței de muncă 2021 – 2027 ș</t>
  </si>
  <si>
    <t>Obiectivul general al proiectului îl reprezintă îmbunătățirea și modernizarea dialogului social în sectorul public, cu accent pe domeniul agricol și cel conex, prin consolidarea capacității instituționale și organizaționale a două organizații sindicale reprezentative – Sindicatul Național APIA (beneficiar) și partenerul sindical sprijinit – în domeniul dialogului social și al negocierilor colective.
Proiectul contribuie direct la atingerea obiectivului specific ESO 4.2 al PEO – „Modernizarea instituțiilor și a serviciilor pieței muncii pentru ca acestea să evalueze și să anticipeze necesitățile în materie de competențe, să asigure o asistență promptă și personalizată și să sprijine corelarea cererii și a ofertei, tranzițiile și mobilitatea pe piața muncii (FSE+)”.
Activitățile proiectului produc efecte pozitive pe termen lung prin:
•	creșterea competențelor și abilităților liderilor sindicali, membrilor structurilor de conducere și a membrilor simpli;
•	profesionalizarea reprezentării</t>
  </si>
  <si>
    <t>Consolidarea și implementarea dialogului social în sectorul IT-ului, prin creșterea capacității organizațiilor sindicale / patronale de a participa activ și eficient la procesele de negociere colectivă și de reprezentare a membrilor, inclusiv prin digitalizare, furnizarea de servicii, dezvoltarea expertizei și îmbunătățirea infrastructurii suport. In mod concret proiectul propus spre finantare vizeaza consolidarea si implementarea dialogului social in sectorul IT-ului prin consolidarea capacitatii a partenerilor sociali in vederea participarii eficiente la procesul de dialog social, prin consolidarea capacitatii de a furniza asistenta si servicii pentru membrii inclusiv prin dobandirea de expertiza in domeniul reprezentarii intereselor pentru asigurarea unor conditii optime de derulare a activitatii.  
Proiectul propus spre finanțare vizează dezvoltarea dialogului social printr-un set integrat de măsuri dedicate consolidării capacității organizațiilor sindicale / patronale din sectorul</t>
  </si>
  <si>
    <t xml:space="preserve">Obiectivul general al proiectului il reprezinta consolidarea capacității instituționale și operaționale a federațiilor sindicale și patronale, precum și a membrilor și specialiștilor acestora, la nivel național și sectorial, prin implementarea de pachete integrate de măsuri care vizează digitalizarea activității, creșterea reprezentativității, dezvoltarea de noi servicii de sprijin pentru membrii, organizarea de sesiuni de formare profesională și de activități de stimulare a dialogului social și a negocierilor colective, contribuind la modernizarea pieței muncii și la o mai bună corelare a cererii cu oferta de competențe. 
</t>
  </si>
  <si>
    <t xml:space="preserve">Consolidarea și implementarea dialogului social în sectorul transporturilor, prin creșterea capacității organizațiilor sindicale / patronale de a participa activ și eficient la procesele de negociere colectivă și de reprezentare a membrilor, inclusiv prin digitalizare, furnizarea de servicii, dezvoltarea expertizei și îmbunătățirea infrastructurii suport. Într-un context în care provocările pieței muncii devin din ce în ce mai complexe, iar digitalizarea și tranziția către economia verde influențează profund dinamica relațiilor de muncă, partenerii sociali trebuie să fie pregătiți, bine organizați și eficient susținuți.
Proiectul are la bază convingerea că un dialog social eficient nu poate exista fără structuri solide, profesioniste și adaptate realităților actuale. </t>
  </si>
  <si>
    <t xml:space="preserve">Obiectivul general al proiectului vizează consolidarea dialogului social in domeniul mineritului si al producerii de energie electrica pentru ocupare și formare prin imbunatatirea rezultatelor procesului de negociere a contractului colectiv de munca. Prin interventiile pe care le promoveaza, proiectul contribuie la realizarea obiectivului PEO din cadrul Priorității 1„Modernizarea instituțiilor pieței muncii“, Obiectivul specific ESO4.2 „Modernizarea instituțiilor și a serviciilor pieței muncii pentru ca acestea să evalueze și să anticipeze necesitățile în materie de competențe, să asigure o asistență promptă și personalizată și să sprijine corelarea cererii și a ofertei, tranzițiile și mobilitatea pe piața muncii (FSE+)“, măsura 1.b.2. </t>
  </si>
  <si>
    <t>Raportare cut-off date 28 Februarie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</si>
</sst>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_ ;\-#,##0.00\ "/>
  </numFmts>
  <fonts count="12" x14ac:knownFonts="1">
    <font>
      <sz val="11"/>
      <color theme="1"/>
      <name val="Calibri"/>
      <family val="2"/>
      <scheme val="minor"/>
    </font>
    <font>
      <sz val="11"/>
      <color indexed="8"/>
      <name val="Calibri"/>
      <family val="2"/>
      <scheme val="minor"/>
    </font>
    <font>
      <sz val="8"/>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sz val="10"/>
      <color theme="1"/>
      <name val="Helvetica"/>
      <family val="2"/>
    </font>
    <font>
      <sz val="10"/>
      <color theme="1"/>
      <name val="Helvetica"/>
      <family val="2"/>
    </font>
    <font>
      <b/>
      <sz val="18"/>
      <color theme="1"/>
      <name val="Calibri"/>
      <family val="2"/>
      <scheme val="minor"/>
    </font>
    <font>
      <b/>
      <i/>
      <sz val="10"/>
      <color theme="1"/>
      <name val="Calibri"/>
      <family val="2"/>
      <scheme val="minor"/>
    </font>
    <font>
      <sz val="10"/>
      <color rgb="FF000000"/>
      <name val="Helvetica"/>
    </font>
  </fonts>
  <fills count="5">
    <fill>
      <patternFill patternType="none"/>
    </fill>
    <fill>
      <patternFill patternType="gray125"/>
    </fill>
    <fill>
      <patternFill patternType="solid">
        <fgColor rgb="FFCCECFF"/>
        <bgColor indexed="64"/>
      </patternFill>
    </fill>
    <fill>
      <patternFill patternType="solid">
        <fgColor theme="0"/>
        <bgColor indexed="64"/>
      </patternFill>
    </fill>
    <fill>
      <patternFill patternType="solid">
        <fgColor rgb="FFABE3FF"/>
        <bgColor indexed="64"/>
      </patternFill>
    </fill>
  </fills>
  <borders count="16">
    <border>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auto="1"/>
      </left>
      <right/>
      <top style="double">
        <color auto="1"/>
      </top>
      <bottom style="double">
        <color auto="1"/>
      </bottom>
      <diagonal/>
    </border>
    <border>
      <left/>
      <right/>
      <top style="double">
        <color auto="1"/>
      </top>
      <bottom style="double">
        <color auto="1"/>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bottom/>
      <diagonal/>
    </border>
    <border>
      <left style="double">
        <color indexed="64"/>
      </left>
      <right/>
      <top/>
      <bottom/>
      <diagonal/>
    </border>
    <border>
      <left/>
      <right style="thin">
        <color indexed="64"/>
      </right>
      <top/>
      <bottom/>
      <diagonal/>
    </border>
    <border>
      <left/>
      <right style="thin">
        <color indexed="64"/>
      </right>
      <top style="double">
        <color auto="1"/>
      </top>
      <bottom style="double">
        <color auto="1"/>
      </bottom>
      <diagonal/>
    </border>
  </borders>
  <cellStyleXfs count="4">
    <xf numFmtId="0" fontId="0" fillId="0" borderId="0"/>
    <xf numFmtId="0" fontId="1" fillId="0" borderId="0"/>
    <xf numFmtId="43" fontId="3" fillId="0" borderId="0" applyFont="0" applyFill="0" applyBorder="0" applyAlignment="0" applyProtection="0"/>
    <xf numFmtId="43" fontId="3" fillId="0" borderId="0" applyFont="0" applyFill="0" applyBorder="0" applyAlignment="0" applyProtection="0"/>
  </cellStyleXfs>
  <cellXfs count="87">
    <xf numFmtId="0" fontId="0" fillId="0" borderId="0" xfId="0"/>
    <xf numFmtId="0" fontId="5" fillId="0" borderId="0" xfId="0" applyFont="1" applyAlignment="1">
      <alignment horizontal="center"/>
    </xf>
    <xf numFmtId="0" fontId="5" fillId="0" borderId="0" xfId="0" applyFont="1" applyAlignment="1">
      <alignment wrapText="1"/>
    </xf>
    <xf numFmtId="0" fontId="5" fillId="0" borderId="0" xfId="0" applyFont="1"/>
    <xf numFmtId="0" fontId="5" fillId="0" borderId="0" xfId="0" applyFont="1" applyAlignment="1">
      <alignment horizontal="left"/>
    </xf>
    <xf numFmtId="14" fontId="5" fillId="0" borderId="0" xfId="0" applyNumberFormat="1" applyFont="1" applyAlignment="1">
      <alignment horizontal="center"/>
    </xf>
    <xf numFmtId="10" fontId="5" fillId="0" borderId="0" xfId="0" applyNumberFormat="1" applyFont="1" applyAlignment="1">
      <alignment horizontal="center"/>
    </xf>
    <xf numFmtId="43" fontId="5" fillId="0" borderId="0" xfId="2" applyFont="1"/>
    <xf numFmtId="0" fontId="5" fillId="0" borderId="0" xfId="0" applyFont="1" applyAlignment="1">
      <alignment horizontal="right"/>
    </xf>
    <xf numFmtId="1" fontId="6" fillId="2" borderId="5" xfId="0" applyNumberFormat="1" applyFont="1" applyFill="1" applyBorder="1" applyAlignment="1">
      <alignment horizontal="center" vertical="center"/>
    </xf>
    <xf numFmtId="0" fontId="5" fillId="0" borderId="13" xfId="0" applyFont="1" applyBorder="1" applyAlignment="1">
      <alignment horizontal="center" vertical="center"/>
    </xf>
    <xf numFmtId="0" fontId="4" fillId="2" borderId="5" xfId="0" applyFont="1" applyFill="1" applyBorder="1" applyAlignment="1">
      <alignment horizontal="center" vertical="center"/>
    </xf>
    <xf numFmtId="0" fontId="7" fillId="0" borderId="0" xfId="0" applyFont="1" applyAlignment="1">
      <alignment horizontal="right" wrapText="1"/>
    </xf>
    <xf numFmtId="0" fontId="8" fillId="0" borderId="0" xfId="0" applyFont="1" applyAlignment="1">
      <alignment horizontal="right" wrapText="1"/>
    </xf>
    <xf numFmtId="0" fontId="4" fillId="0" borderId="0" xfId="0" applyFont="1" applyAlignment="1">
      <alignment horizontal="center"/>
    </xf>
    <xf numFmtId="0" fontId="4" fillId="0" borderId="0" xfId="0" applyFont="1" applyAlignment="1">
      <alignment wrapText="1"/>
    </xf>
    <xf numFmtId="0" fontId="9" fillId="0" borderId="0" xfId="0" applyFont="1"/>
    <xf numFmtId="0" fontId="4" fillId="0" borderId="0" xfId="0" applyFont="1"/>
    <xf numFmtId="0" fontId="4" fillId="0" borderId="0" xfId="0" applyFont="1" applyAlignment="1">
      <alignment horizontal="left"/>
    </xf>
    <xf numFmtId="14" fontId="4" fillId="0" borderId="0" xfId="0" applyNumberFormat="1" applyFont="1" applyAlignment="1">
      <alignment horizontal="center"/>
    </xf>
    <xf numFmtId="10" fontId="4" fillId="0" borderId="0" xfId="0" applyNumberFormat="1" applyFont="1" applyAlignment="1">
      <alignment horizontal="center"/>
    </xf>
    <xf numFmtId="43" fontId="4" fillId="0" borderId="0" xfId="2" applyFont="1"/>
    <xf numFmtId="0" fontId="4" fillId="0" borderId="0" xfId="0" applyFont="1" applyAlignment="1">
      <alignment horizontal="right"/>
    </xf>
    <xf numFmtId="0" fontId="9" fillId="0" borderId="0" xfId="0" quotePrefix="1" applyFont="1" applyAlignment="1">
      <alignment horizontal="left"/>
    </xf>
    <xf numFmtId="0" fontId="10" fillId="0" borderId="0" xfId="0" applyFont="1" applyAlignment="1">
      <alignment vertical="center"/>
    </xf>
    <xf numFmtId="0" fontId="5" fillId="0" borderId="13" xfId="0" applyFont="1" applyBorder="1" applyAlignment="1">
      <alignment vertical="center" wrapText="1"/>
    </xf>
    <xf numFmtId="0" fontId="5" fillId="0" borderId="0" xfId="0" applyFont="1" applyAlignment="1">
      <alignment vertical="center"/>
    </xf>
    <xf numFmtId="43" fontId="5" fillId="0" borderId="0" xfId="2" applyFont="1" applyFill="1" applyBorder="1" applyAlignment="1">
      <alignment vertical="center"/>
    </xf>
    <xf numFmtId="164" fontId="5" fillId="0" borderId="0" xfId="2" applyNumberFormat="1" applyFont="1" applyFill="1" applyBorder="1" applyAlignment="1">
      <alignment vertical="center"/>
    </xf>
    <xf numFmtId="0" fontId="0" fillId="0" borderId="13" xfId="0" applyBorder="1" applyAlignment="1">
      <alignment horizontal="center"/>
    </xf>
    <xf numFmtId="0" fontId="0" fillId="0" borderId="0" xfId="0" applyAlignment="1">
      <alignment horizontal="center"/>
    </xf>
    <xf numFmtId="43" fontId="5" fillId="0" borderId="0" xfId="2" applyFont="1" applyFill="1" applyBorder="1"/>
    <xf numFmtId="164" fontId="5" fillId="0" borderId="0" xfId="2" applyNumberFormat="1" applyFont="1" applyFill="1" applyBorder="1"/>
    <xf numFmtId="0" fontId="4"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left" vertical="center"/>
    </xf>
    <xf numFmtId="14" fontId="5" fillId="0" borderId="0" xfId="0" applyNumberFormat="1" applyFont="1" applyAlignment="1">
      <alignment horizontal="center" vertical="center"/>
    </xf>
    <xf numFmtId="10" fontId="5" fillId="0" borderId="0" xfId="0" applyNumberFormat="1" applyFont="1" applyAlignment="1">
      <alignment horizontal="center" vertical="center"/>
    </xf>
    <xf numFmtId="0" fontId="5" fillId="0" borderId="0" xfId="0" applyFont="1" applyAlignment="1">
      <alignment horizontal="right" vertical="center"/>
    </xf>
    <xf numFmtId="0" fontId="5" fillId="0" borderId="0" xfId="0" quotePrefix="1" applyFont="1" applyAlignment="1">
      <alignment horizontal="left" vertical="center"/>
    </xf>
    <xf numFmtId="43" fontId="5" fillId="4" borderId="4" xfId="2" applyFont="1" applyFill="1" applyBorder="1" applyAlignment="1">
      <alignment horizontal="right" vertical="center" wrapText="1"/>
    </xf>
    <xf numFmtId="1" fontId="6" fillId="4" borderId="5" xfId="0" applyNumberFormat="1" applyFont="1" applyFill="1" applyBorder="1" applyAlignment="1">
      <alignment horizontal="center" vertical="center" wrapText="1"/>
    </xf>
    <xf numFmtId="1" fontId="6" fillId="4" borderId="6" xfId="0" applyNumberFormat="1" applyFont="1" applyFill="1" applyBorder="1" applyAlignment="1">
      <alignment horizontal="center" vertical="center"/>
    </xf>
    <xf numFmtId="0" fontId="4" fillId="4" borderId="5" xfId="0" applyFont="1" applyFill="1" applyBorder="1" applyAlignment="1">
      <alignment vertical="center" wrapText="1"/>
    </xf>
    <xf numFmtId="0" fontId="4" fillId="4" borderId="6" xfId="0" applyFont="1" applyFill="1" applyBorder="1" applyAlignment="1">
      <alignment horizontal="center" vertical="center"/>
    </xf>
    <xf numFmtId="0" fontId="4" fillId="4" borderId="6" xfId="0" applyFont="1" applyFill="1" applyBorder="1" applyAlignment="1">
      <alignment vertical="center"/>
    </xf>
    <xf numFmtId="0" fontId="4" fillId="4" borderId="6" xfId="0" applyFont="1" applyFill="1" applyBorder="1" applyAlignment="1">
      <alignment horizontal="left" vertical="center"/>
    </xf>
    <xf numFmtId="14" fontId="4" fillId="4" borderId="6" xfId="0" applyNumberFormat="1" applyFont="1" applyFill="1" applyBorder="1" applyAlignment="1">
      <alignment horizontal="center" vertical="center"/>
    </xf>
    <xf numFmtId="10" fontId="4" fillId="4" borderId="6" xfId="0" applyNumberFormat="1" applyFont="1" applyFill="1" applyBorder="1" applyAlignment="1">
      <alignment horizontal="center" vertical="center"/>
    </xf>
    <xf numFmtId="4" fontId="4" fillId="4" borderId="6" xfId="2" applyNumberFormat="1" applyFont="1" applyFill="1" applyBorder="1" applyAlignment="1">
      <alignment vertical="center"/>
    </xf>
    <xf numFmtId="4" fontId="4" fillId="4" borderId="6" xfId="0" applyNumberFormat="1" applyFont="1" applyFill="1" applyBorder="1" applyAlignment="1">
      <alignment horizontal="right" vertical="center"/>
    </xf>
    <xf numFmtId="0" fontId="11" fillId="0" borderId="0" xfId="0" applyFont="1" applyAlignment="1">
      <alignment horizontal="left" wrapText="1"/>
    </xf>
    <xf numFmtId="4" fontId="11" fillId="0" borderId="0" xfId="0" applyNumberFormat="1" applyFont="1" applyAlignment="1">
      <alignment horizontal="right" wrapText="1"/>
    </xf>
    <xf numFmtId="3" fontId="5" fillId="4" borderId="8" xfId="0" applyNumberFormat="1" applyFont="1" applyFill="1" applyBorder="1" applyAlignment="1">
      <alignment horizontal="center" vertical="center" wrapText="1"/>
    </xf>
    <xf numFmtId="3" fontId="5" fillId="4" borderId="1" xfId="0" applyNumberFormat="1" applyFont="1" applyFill="1" applyBorder="1" applyAlignment="1">
      <alignment horizontal="center" vertical="center" wrapText="1"/>
    </xf>
    <xf numFmtId="14" fontId="5" fillId="4" borderId="8" xfId="0" applyNumberFormat="1" applyFont="1" applyFill="1" applyBorder="1" applyAlignment="1">
      <alignment horizontal="center" vertical="center" wrapText="1"/>
    </xf>
    <xf numFmtId="14" fontId="5" fillId="4" borderId="1" xfId="0" applyNumberFormat="1" applyFont="1" applyFill="1" applyBorder="1" applyAlignment="1">
      <alignment horizontal="center" vertical="center" wrapText="1"/>
    </xf>
    <xf numFmtId="0" fontId="5" fillId="4" borderId="8"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8" xfId="0" applyFont="1" applyFill="1" applyBorder="1" applyAlignment="1">
      <alignment vertical="center" wrapText="1"/>
    </xf>
    <xf numFmtId="0" fontId="5" fillId="4" borderId="1" xfId="0" applyFont="1" applyFill="1" applyBorder="1" applyAlignment="1">
      <alignment vertical="center" wrapText="1"/>
    </xf>
    <xf numFmtId="10" fontId="5" fillId="4" borderId="8" xfId="0" applyNumberFormat="1" applyFont="1" applyFill="1" applyBorder="1" applyAlignment="1">
      <alignment horizontal="center" vertical="center" wrapText="1"/>
    </xf>
    <xf numFmtId="10" fontId="5" fillId="4" borderId="1" xfId="0" applyNumberFormat="1" applyFont="1" applyFill="1" applyBorder="1" applyAlignment="1">
      <alignment horizontal="center" vertical="center" wrapText="1"/>
    </xf>
    <xf numFmtId="43" fontId="5" fillId="4" borderId="9" xfId="2" applyFont="1" applyFill="1" applyBorder="1" applyAlignment="1">
      <alignment horizontal="center" vertical="center" wrapText="1"/>
    </xf>
    <xf numFmtId="43" fontId="5" fillId="4" borderId="10" xfId="2" applyFont="1" applyFill="1" applyBorder="1" applyAlignment="1">
      <alignment horizontal="center" vertical="center" wrapText="1"/>
    </xf>
    <xf numFmtId="43" fontId="5" fillId="4" borderId="11" xfId="2" applyFont="1" applyFill="1" applyBorder="1" applyAlignment="1">
      <alignment horizontal="center" vertical="center" wrapText="1"/>
    </xf>
    <xf numFmtId="43" fontId="5" fillId="4" borderId="8" xfId="2" applyFont="1" applyFill="1" applyBorder="1" applyAlignment="1">
      <alignment horizontal="center" vertical="center" wrapText="1"/>
    </xf>
    <xf numFmtId="43" fontId="5" fillId="4" borderId="1" xfId="2" applyFont="1" applyFill="1" applyBorder="1" applyAlignment="1">
      <alignment horizontal="center" vertical="center" wrapText="1"/>
    </xf>
    <xf numFmtId="43" fontId="5" fillId="4" borderId="2" xfId="2" applyFont="1" applyFill="1" applyBorder="1" applyAlignment="1">
      <alignment horizontal="center" vertical="center" wrapText="1"/>
    </xf>
    <xf numFmtId="43" fontId="5" fillId="4" borderId="3" xfId="2" applyFont="1" applyFill="1" applyBorder="1" applyAlignment="1">
      <alignment horizontal="center" vertical="center" wrapText="1"/>
    </xf>
    <xf numFmtId="43" fontId="5" fillId="4" borderId="4" xfId="2" applyFont="1" applyFill="1" applyBorder="1" applyAlignment="1">
      <alignment horizontal="left" vertical="center" wrapText="1"/>
    </xf>
    <xf numFmtId="43" fontId="5" fillId="4" borderId="1" xfId="2" applyFont="1" applyFill="1" applyBorder="1" applyAlignment="1">
      <alignment horizontal="left" vertical="center" wrapText="1"/>
    </xf>
    <xf numFmtId="43" fontId="5" fillId="4" borderId="8" xfId="2" applyFont="1" applyFill="1" applyBorder="1" applyAlignment="1">
      <alignment horizontal="left" vertical="center" wrapText="1"/>
    </xf>
    <xf numFmtId="0" fontId="5" fillId="2" borderId="7" xfId="0" applyFont="1" applyFill="1" applyBorder="1" applyAlignment="1">
      <alignment horizontal="center" vertical="center" wrapText="1"/>
    </xf>
    <xf numFmtId="0" fontId="5" fillId="2" borderId="12" xfId="0" applyFont="1" applyFill="1" applyBorder="1" applyAlignment="1">
      <alignment horizontal="center" vertical="center" wrapText="1"/>
    </xf>
    <xf numFmtId="1" fontId="5" fillId="4" borderId="8" xfId="0" applyNumberFormat="1" applyFont="1" applyFill="1" applyBorder="1" applyAlignment="1">
      <alignment horizontal="center" vertical="center" wrapText="1"/>
    </xf>
    <xf numFmtId="1" fontId="5" fillId="4" borderId="1" xfId="0" applyNumberFormat="1"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1" xfId="0" applyFont="1" applyFill="1" applyBorder="1" applyAlignment="1">
      <alignment horizontal="center" vertical="center" wrapText="1"/>
    </xf>
    <xf numFmtId="3" fontId="5" fillId="4" borderId="8" xfId="0" applyNumberFormat="1" applyFont="1" applyFill="1" applyBorder="1" applyAlignment="1">
      <alignment horizontal="right" vertical="center" wrapText="1"/>
    </xf>
    <xf numFmtId="3" fontId="5" fillId="4" borderId="1" xfId="0" applyNumberFormat="1" applyFont="1" applyFill="1" applyBorder="1" applyAlignment="1">
      <alignment horizontal="right" vertical="center" wrapText="1"/>
    </xf>
    <xf numFmtId="0" fontId="5" fillId="4" borderId="7" xfId="0" applyFont="1" applyFill="1" applyBorder="1" applyAlignment="1">
      <alignment horizontal="left" vertical="center" wrapText="1"/>
    </xf>
    <xf numFmtId="0" fontId="5" fillId="4" borderId="12" xfId="0" applyFont="1" applyFill="1" applyBorder="1" applyAlignment="1">
      <alignment horizontal="left" vertical="center" wrapText="1"/>
    </xf>
    <xf numFmtId="0" fontId="0" fillId="3" borderId="0" xfId="0" applyFill="1" applyAlignment="1">
      <alignment horizontal="center"/>
    </xf>
    <xf numFmtId="0" fontId="11" fillId="3" borderId="0" xfId="0" applyFont="1" applyFill="1" applyAlignment="1">
      <alignment horizontal="center" wrapText="1"/>
    </xf>
    <xf numFmtId="0" fontId="5" fillId="0" borderId="14" xfId="0" applyFont="1" applyBorder="1" applyAlignment="1">
      <alignment wrapText="1"/>
    </xf>
    <xf numFmtId="4" fontId="4" fillId="4" borderId="15" xfId="0" applyNumberFormat="1" applyFont="1" applyFill="1" applyBorder="1" applyAlignment="1">
      <alignment vertical="center"/>
    </xf>
  </cellXfs>
  <cellStyles count="4">
    <cellStyle name="Comma" xfId="2" builtinId="3"/>
    <cellStyle name="Comma 2" xfId="3" xr:uid="{E5397F47-C913-46D9-B775-56F187F2B9EF}"/>
    <cellStyle name="Normal" xfId="0" builtinId="0"/>
    <cellStyle name="Normal 2" xfId="1" xr:uid="{766A8F77-DEDA-4D7F-8A2C-CB6E50CAB771}"/>
  </cellStyles>
  <dxfs count="8">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ABE3FF"/>
      <color rgb="FFFFFF00"/>
      <color rgb="FF0000FF"/>
      <color rgb="FFCCFFFF"/>
      <color rgb="FFFFFFCC"/>
      <color rgb="FFFFFFFF"/>
      <color rgb="FF66CCFF"/>
      <color rgb="FFCCECFF"/>
      <color rgb="FFA3E0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atalina.clotia\AppData\Local\Microsoft\Windows\INetCache\Content.Outlook\8AU8HNHA\Status%20proiecte%20MySMIS2021%2031.01.2026%20(1).xlsx" TargetMode="External"/><Relationship Id="rId1" Type="http://schemas.openxmlformats.org/officeDocument/2006/relationships/externalLinkPath" Target="/Users/catalina.clotia/AppData/Local/Microsoft/Windows/INetCache/Content.Outlook/8AU8HNHA/Status%20proiecte%20MySMIS2021%2031.01.2026%20(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Intranet\peo\Situatia_Proiectelor\General\Situatia%20proiectelor_PEO_OIRBI.xlsx" TargetMode="External"/><Relationship Id="rId1" Type="http://schemas.openxmlformats.org/officeDocument/2006/relationships/externalLinkPath" Target="/Situatia_Proiectelor/General/Situatia%20proiectelor_PEO_OIRB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atus-proiecte"/>
    </sheetNames>
    <sheetDataSet>
      <sheetData sheetId="0" refreshError="1">
        <row r="52">
          <cell r="S52" t="str">
            <v>51735104</v>
          </cell>
        </row>
        <row r="988">
          <cell r="S988" t="str">
            <v>39410880</v>
          </cell>
        </row>
        <row r="1144">
          <cell r="S1144" t="str">
            <v>22197680</v>
          </cell>
        </row>
        <row r="1161">
          <cell r="S1161" t="str">
            <v>38512814</v>
          </cell>
        </row>
        <row r="1424">
          <cell r="S1424" t="str">
            <v>8286669</v>
          </cell>
        </row>
        <row r="2189">
          <cell r="S2189" t="str">
            <v>11114060</v>
          </cell>
        </row>
        <row r="2196">
          <cell r="S2196" t="str">
            <v>8222096</v>
          </cell>
        </row>
        <row r="2225">
          <cell r="S2225" t="str">
            <v>47761849</v>
          </cell>
        </row>
        <row r="2697">
          <cell r="S2697" t="str">
            <v>45878320</v>
          </cell>
        </row>
        <row r="2825">
          <cell r="S2825" t="str">
            <v>49455854</v>
          </cell>
        </row>
        <row r="2995">
          <cell r="S2995" t="str">
            <v>32996456</v>
          </cell>
        </row>
        <row r="3070">
          <cell r="S3070" t="str">
            <v>50941319</v>
          </cell>
        </row>
        <row r="3409">
          <cell r="S3409" t="str">
            <v>42672449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ituatie_Generala"/>
      <sheetName val="Parteneriat"/>
    </sheetNames>
    <sheetDataSet>
      <sheetData sheetId="0">
        <row r="112">
          <cell r="N112">
            <v>46054</v>
          </cell>
        </row>
        <row r="113">
          <cell r="N113">
            <v>46054</v>
          </cell>
        </row>
        <row r="114">
          <cell r="N114">
            <v>46054</v>
          </cell>
        </row>
        <row r="115">
          <cell r="N115">
            <v>46054</v>
          </cell>
        </row>
        <row r="116">
          <cell r="N116">
            <v>46054</v>
          </cell>
        </row>
        <row r="117">
          <cell r="N117">
            <v>46054</v>
          </cell>
        </row>
        <row r="118">
          <cell r="N118">
            <v>46054</v>
          </cell>
        </row>
        <row r="119">
          <cell r="N119">
            <v>46054</v>
          </cell>
        </row>
        <row r="120">
          <cell r="N120">
            <v>46054</v>
          </cell>
        </row>
        <row r="121">
          <cell r="N121">
            <v>46054</v>
          </cell>
        </row>
        <row r="122">
          <cell r="N122">
            <v>46054</v>
          </cell>
        </row>
        <row r="123">
          <cell r="N123">
            <v>46054</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pageSetUpPr fitToPage="1"/>
  </sheetPr>
  <dimension ref="A1:Y450"/>
  <sheetViews>
    <sheetView tabSelected="1" topLeftCell="B1" zoomScale="80" zoomScaleNormal="80" workbookViewId="0">
      <pane ySplit="7" topLeftCell="A38" activePane="bottomLeft" state="frozen"/>
      <selection pane="bottomLeft" activeCell="K145" sqref="K145"/>
    </sheetView>
  </sheetViews>
  <sheetFormatPr defaultColWidth="9.140625" defaultRowHeight="12.75" x14ac:dyDescent="0.2"/>
  <cols>
    <col min="1" max="1" width="9.140625" style="1" hidden="1" customWidth="1"/>
    <col min="2" max="2" width="9.85546875" style="2" customWidth="1"/>
    <col min="3" max="3" width="9.28515625" style="1" bestFit="1" customWidth="1"/>
    <col min="4" max="4" width="39.28515625" style="3" customWidth="1"/>
    <col min="5" max="5" width="21.5703125" style="3" customWidth="1"/>
    <col min="6" max="7" width="9.140625" style="1" customWidth="1"/>
    <col min="8" max="8" width="31.5703125" style="3" customWidth="1"/>
    <col min="9" max="9" width="9.85546875" style="3" customWidth="1"/>
    <col min="10" max="10" width="26.42578125" style="4" customWidth="1"/>
    <col min="11" max="11" width="9.140625" style="3" customWidth="1"/>
    <col min="12" max="12" width="43.42578125" style="4" customWidth="1"/>
    <col min="13" max="13" width="13.7109375" style="5" customWidth="1"/>
    <col min="14" max="14" width="14.7109375" style="5" customWidth="1"/>
    <col min="15" max="15" width="11.42578125" style="6" customWidth="1"/>
    <col min="16" max="16" width="12" style="4" customWidth="1"/>
    <col min="17" max="17" width="12.7109375" style="3" customWidth="1"/>
    <col min="18" max="18" width="10.5703125" style="1" customWidth="1"/>
    <col min="19" max="19" width="19.7109375" style="7" customWidth="1"/>
    <col min="20" max="20" width="18.5703125" style="7" customWidth="1"/>
    <col min="21" max="21" width="20.42578125" style="7" customWidth="1"/>
    <col min="22" max="22" width="16.42578125" style="7" customWidth="1"/>
    <col min="23" max="23" width="20.5703125" style="7" customWidth="1"/>
    <col min="24" max="24" width="17.85546875" style="8" customWidth="1"/>
    <col min="25" max="25" width="17.7109375" style="3" customWidth="1"/>
    <col min="26" max="16384" width="9.140625" style="3"/>
  </cols>
  <sheetData>
    <row r="1" spans="1:25" s="17" customFormat="1" ht="23.25" x14ac:dyDescent="0.35">
      <c r="A1" s="14"/>
      <c r="B1" s="15"/>
      <c r="C1" s="14"/>
      <c r="D1" s="14"/>
      <c r="E1" s="14"/>
      <c r="F1" s="14"/>
      <c r="G1" s="14"/>
      <c r="H1" s="16" t="s">
        <v>52</v>
      </c>
      <c r="J1" s="18"/>
      <c r="L1" s="18"/>
      <c r="M1" s="19"/>
      <c r="N1" s="19"/>
      <c r="O1" s="20"/>
      <c r="P1" s="18"/>
      <c r="R1" s="14"/>
      <c r="S1" s="21"/>
      <c r="T1" s="21"/>
      <c r="U1" s="21"/>
      <c r="V1" s="21"/>
      <c r="W1" s="21"/>
      <c r="X1" s="22"/>
    </row>
    <row r="2" spans="1:25" s="17" customFormat="1" ht="23.25" x14ac:dyDescent="0.35">
      <c r="A2" s="14"/>
      <c r="B2" s="15"/>
      <c r="C2" s="14"/>
      <c r="F2" s="14"/>
      <c r="G2" s="14"/>
      <c r="H2" s="23" t="s">
        <v>578</v>
      </c>
      <c r="J2" s="18"/>
      <c r="L2" s="18"/>
      <c r="M2" s="19"/>
      <c r="N2" s="19"/>
      <c r="O2" s="20"/>
      <c r="P2" s="18"/>
      <c r="R2" s="14"/>
      <c r="S2" s="21"/>
      <c r="T2" s="21"/>
      <c r="U2" s="21"/>
      <c r="V2" s="21"/>
      <c r="W2" s="21"/>
      <c r="X2" s="22"/>
    </row>
    <row r="3" spans="1:25" ht="16.5" customHeight="1" thickBot="1" x14ac:dyDescent="0.25"/>
    <row r="4" spans="1:25" s="17" customFormat="1" ht="36" customHeight="1" thickTop="1" x14ac:dyDescent="0.2">
      <c r="A4" s="73" t="s">
        <v>3</v>
      </c>
      <c r="B4" s="81" t="s">
        <v>0</v>
      </c>
      <c r="C4" s="77" t="s">
        <v>1</v>
      </c>
      <c r="D4" s="77" t="s">
        <v>19</v>
      </c>
      <c r="E4" s="77" t="s">
        <v>56</v>
      </c>
      <c r="F4" s="75" t="s">
        <v>2</v>
      </c>
      <c r="G4" s="75" t="s">
        <v>3</v>
      </c>
      <c r="H4" s="57" t="s">
        <v>4</v>
      </c>
      <c r="I4" s="57" t="s">
        <v>30</v>
      </c>
      <c r="J4" s="57" t="s">
        <v>16</v>
      </c>
      <c r="K4" s="59" t="s">
        <v>17</v>
      </c>
      <c r="L4" s="59" t="s">
        <v>55</v>
      </c>
      <c r="M4" s="55" t="s">
        <v>139</v>
      </c>
      <c r="N4" s="55" t="s">
        <v>138</v>
      </c>
      <c r="O4" s="61" t="s">
        <v>5</v>
      </c>
      <c r="P4" s="57" t="s">
        <v>37</v>
      </c>
      <c r="Q4" s="59" t="s">
        <v>6</v>
      </c>
      <c r="R4" s="59" t="s">
        <v>54</v>
      </c>
      <c r="S4" s="63" t="s">
        <v>7</v>
      </c>
      <c r="T4" s="64"/>
      <c r="U4" s="65"/>
      <c r="V4" s="66" t="s">
        <v>8</v>
      </c>
      <c r="W4" s="72" t="s">
        <v>9</v>
      </c>
      <c r="X4" s="79" t="s">
        <v>10</v>
      </c>
      <c r="Y4" s="53" t="s">
        <v>11</v>
      </c>
    </row>
    <row r="5" spans="1:25" s="17" customFormat="1" ht="30.75" customHeight="1" x14ac:dyDescent="0.2">
      <c r="A5" s="74"/>
      <c r="B5" s="82"/>
      <c r="C5" s="78"/>
      <c r="D5" s="78"/>
      <c r="E5" s="78"/>
      <c r="F5" s="76"/>
      <c r="G5" s="76"/>
      <c r="H5" s="58"/>
      <c r="I5" s="58"/>
      <c r="J5" s="58"/>
      <c r="K5" s="60"/>
      <c r="L5" s="60"/>
      <c r="M5" s="56"/>
      <c r="N5" s="56"/>
      <c r="O5" s="62"/>
      <c r="P5" s="58"/>
      <c r="Q5" s="60"/>
      <c r="R5" s="60"/>
      <c r="S5" s="68" t="s">
        <v>12</v>
      </c>
      <c r="T5" s="69"/>
      <c r="U5" s="70" t="s">
        <v>13</v>
      </c>
      <c r="V5" s="67"/>
      <c r="W5" s="71"/>
      <c r="X5" s="80"/>
      <c r="Y5" s="54"/>
    </row>
    <row r="6" spans="1:25" ht="38.25" customHeight="1" thickBot="1" x14ac:dyDescent="0.25">
      <c r="A6" s="74"/>
      <c r="B6" s="82"/>
      <c r="C6" s="78"/>
      <c r="D6" s="78"/>
      <c r="E6" s="78"/>
      <c r="F6" s="76"/>
      <c r="G6" s="76"/>
      <c r="H6" s="58"/>
      <c r="I6" s="58"/>
      <c r="J6" s="58"/>
      <c r="K6" s="60"/>
      <c r="L6" s="60"/>
      <c r="M6" s="56"/>
      <c r="N6" s="56"/>
      <c r="O6" s="62"/>
      <c r="P6" s="58"/>
      <c r="Q6" s="60"/>
      <c r="R6" s="60"/>
      <c r="S6" s="40" t="s">
        <v>51</v>
      </c>
      <c r="T6" s="40" t="s">
        <v>14</v>
      </c>
      <c r="U6" s="71"/>
      <c r="V6" s="67"/>
      <c r="W6" s="71"/>
      <c r="X6" s="80"/>
      <c r="Y6" s="54"/>
    </row>
    <row r="7" spans="1:25" s="24" customFormat="1" ht="18.75" customHeight="1" thickTop="1" thickBot="1" x14ac:dyDescent="0.3">
      <c r="A7" s="9">
        <v>5</v>
      </c>
      <c r="B7" s="41">
        <v>0</v>
      </c>
      <c r="C7" s="42">
        <v>1</v>
      </c>
      <c r="D7" s="42">
        <v>2</v>
      </c>
      <c r="E7" s="41">
        <v>3</v>
      </c>
      <c r="F7" s="42">
        <v>4</v>
      </c>
      <c r="G7" s="42">
        <v>5</v>
      </c>
      <c r="H7" s="41">
        <v>6</v>
      </c>
      <c r="I7" s="42">
        <v>7</v>
      </c>
      <c r="J7" s="42">
        <v>8</v>
      </c>
      <c r="K7" s="41">
        <v>9</v>
      </c>
      <c r="L7" s="42">
        <v>10</v>
      </c>
      <c r="M7" s="42">
        <v>11</v>
      </c>
      <c r="N7" s="41">
        <v>12</v>
      </c>
      <c r="O7" s="42">
        <v>13</v>
      </c>
      <c r="P7" s="42">
        <v>14</v>
      </c>
      <c r="Q7" s="41">
        <v>15</v>
      </c>
      <c r="R7" s="42">
        <v>16</v>
      </c>
      <c r="S7" s="42">
        <v>17</v>
      </c>
      <c r="T7" s="42">
        <v>18</v>
      </c>
      <c r="U7" s="42">
        <v>19</v>
      </c>
      <c r="V7" s="42">
        <v>20</v>
      </c>
      <c r="W7" s="42">
        <v>21</v>
      </c>
      <c r="X7" s="42">
        <v>22</v>
      </c>
      <c r="Y7" s="42">
        <v>23</v>
      </c>
    </row>
    <row r="8" spans="1:25" s="26" customFormat="1" ht="18.75" customHeight="1" thickTop="1" x14ac:dyDescent="0.2">
      <c r="A8" s="10">
        <v>309451</v>
      </c>
      <c r="B8" s="25" t="s">
        <v>35</v>
      </c>
      <c r="C8" s="34">
        <v>1</v>
      </c>
      <c r="D8" s="26" t="s">
        <v>18</v>
      </c>
      <c r="E8" s="26" t="s">
        <v>57</v>
      </c>
      <c r="F8" s="34">
        <v>57</v>
      </c>
      <c r="G8" s="34">
        <v>309451</v>
      </c>
      <c r="H8" s="26" t="s">
        <v>20</v>
      </c>
      <c r="I8" s="26">
        <v>5541651</v>
      </c>
      <c r="J8" s="35" t="s">
        <v>25</v>
      </c>
      <c r="K8" s="26" t="s">
        <v>31</v>
      </c>
      <c r="L8" s="35" t="s">
        <v>58</v>
      </c>
      <c r="M8" s="36">
        <v>45323</v>
      </c>
      <c r="N8" s="36">
        <v>47149</v>
      </c>
      <c r="O8" s="37">
        <f t="shared" ref="O8:O71" si="0">S8/(S8+T8+U8)</f>
        <v>0.7640449438202247</v>
      </c>
      <c r="P8" s="35" t="s">
        <v>39</v>
      </c>
      <c r="Q8" s="26" t="s">
        <v>40</v>
      </c>
      <c r="R8" s="34">
        <v>139</v>
      </c>
      <c r="S8" s="27">
        <v>28434614.173483144</v>
      </c>
      <c r="T8" s="27">
        <v>8781277.9065168537</v>
      </c>
      <c r="U8" s="28">
        <v>0</v>
      </c>
      <c r="V8" s="28">
        <v>0</v>
      </c>
      <c r="W8" s="27">
        <v>37215892.079999998</v>
      </c>
      <c r="X8" s="38" t="s">
        <v>34</v>
      </c>
      <c r="Y8" s="85" t="s">
        <v>280</v>
      </c>
    </row>
    <row r="9" spans="1:25" s="26" customFormat="1" ht="18.75" customHeight="1" x14ac:dyDescent="0.2">
      <c r="A9" s="10">
        <v>302344</v>
      </c>
      <c r="B9" s="25" t="s">
        <v>35</v>
      </c>
      <c r="C9" s="34">
        <v>2</v>
      </c>
      <c r="D9" s="26" t="s">
        <v>18</v>
      </c>
      <c r="E9" s="26" t="s">
        <v>57</v>
      </c>
      <c r="F9" s="34">
        <v>57</v>
      </c>
      <c r="G9" s="34">
        <v>302344</v>
      </c>
      <c r="H9" s="26" t="s">
        <v>21</v>
      </c>
      <c r="I9" s="26">
        <v>7137227</v>
      </c>
      <c r="J9" s="35" t="s">
        <v>26</v>
      </c>
      <c r="K9" s="26" t="s">
        <v>31</v>
      </c>
      <c r="L9" s="35" t="s">
        <v>59</v>
      </c>
      <c r="M9" s="36">
        <v>45323</v>
      </c>
      <c r="N9" s="36">
        <v>46783</v>
      </c>
      <c r="O9" s="37">
        <f t="shared" si="0"/>
        <v>0.7640449438202247</v>
      </c>
      <c r="P9" s="35" t="s">
        <v>39</v>
      </c>
      <c r="Q9" s="26" t="s">
        <v>40</v>
      </c>
      <c r="R9" s="34">
        <v>139</v>
      </c>
      <c r="S9" s="27">
        <v>28383944.141573034</v>
      </c>
      <c r="T9" s="27">
        <v>8765629.8084269669</v>
      </c>
      <c r="U9" s="28">
        <v>0</v>
      </c>
      <c r="V9" s="28">
        <v>0</v>
      </c>
      <c r="W9" s="27">
        <v>37149573.950000003</v>
      </c>
      <c r="X9" s="38" t="s">
        <v>34</v>
      </c>
      <c r="Y9" s="85" t="s">
        <v>540</v>
      </c>
    </row>
    <row r="10" spans="1:25" s="26" customFormat="1" ht="18.75" customHeight="1" x14ac:dyDescent="0.2">
      <c r="A10" s="10">
        <v>311262</v>
      </c>
      <c r="B10" s="25" t="s">
        <v>35</v>
      </c>
      <c r="C10" s="34">
        <v>3</v>
      </c>
      <c r="D10" s="26" t="s">
        <v>18</v>
      </c>
      <c r="E10" s="26" t="s">
        <v>57</v>
      </c>
      <c r="F10" s="34">
        <v>57</v>
      </c>
      <c r="G10" s="34">
        <v>311262</v>
      </c>
      <c r="H10" s="26" t="s">
        <v>22</v>
      </c>
      <c r="I10" s="26">
        <v>6273956</v>
      </c>
      <c r="J10" s="35" t="s">
        <v>27</v>
      </c>
      <c r="K10" s="26" t="s">
        <v>32</v>
      </c>
      <c r="L10" s="35" t="s">
        <v>60</v>
      </c>
      <c r="M10" s="36">
        <v>45323</v>
      </c>
      <c r="N10" s="36">
        <v>47149</v>
      </c>
      <c r="O10" s="37">
        <f t="shared" si="0"/>
        <v>0.7640449438202247</v>
      </c>
      <c r="P10" s="35" t="s">
        <v>39</v>
      </c>
      <c r="Q10" s="26" t="s">
        <v>40</v>
      </c>
      <c r="R10" s="34">
        <v>139</v>
      </c>
      <c r="S10" s="27">
        <v>28442886.426966291</v>
      </c>
      <c r="T10" s="27">
        <v>8783832.5730337091</v>
      </c>
      <c r="U10" s="28">
        <v>0</v>
      </c>
      <c r="V10" s="28">
        <v>0</v>
      </c>
      <c r="W10" s="27">
        <v>37226719</v>
      </c>
      <c r="X10" s="38" t="s">
        <v>34</v>
      </c>
      <c r="Y10" s="85" t="s">
        <v>281</v>
      </c>
    </row>
    <row r="11" spans="1:25" s="26" customFormat="1" ht="18.75" customHeight="1" x14ac:dyDescent="0.2">
      <c r="A11" s="10">
        <v>312055</v>
      </c>
      <c r="B11" s="25" t="s">
        <v>35</v>
      </c>
      <c r="C11" s="34">
        <v>4</v>
      </c>
      <c r="D11" s="26" t="s">
        <v>18</v>
      </c>
      <c r="E11" s="26" t="s">
        <v>57</v>
      </c>
      <c r="F11" s="34">
        <v>57</v>
      </c>
      <c r="G11" s="34">
        <v>312055</v>
      </c>
      <c r="H11" s="26" t="s">
        <v>23</v>
      </c>
      <c r="I11" s="26">
        <v>4420392</v>
      </c>
      <c r="J11" s="35" t="s">
        <v>28</v>
      </c>
      <c r="K11" s="26" t="s">
        <v>33</v>
      </c>
      <c r="L11" s="35" t="s">
        <v>61</v>
      </c>
      <c r="M11" s="36">
        <v>45323</v>
      </c>
      <c r="N11" s="36">
        <v>47149</v>
      </c>
      <c r="O11" s="37">
        <f t="shared" si="0"/>
        <v>0.7640449438202247</v>
      </c>
      <c r="P11" s="35" t="s">
        <v>39</v>
      </c>
      <c r="Q11" s="26" t="s">
        <v>40</v>
      </c>
      <c r="R11" s="34">
        <v>139</v>
      </c>
      <c r="S11" s="27">
        <v>28437687.521348312</v>
      </c>
      <c r="T11" s="27">
        <v>8782227.0286516864</v>
      </c>
      <c r="U11" s="28">
        <v>0</v>
      </c>
      <c r="V11" s="28">
        <v>0</v>
      </c>
      <c r="W11" s="27">
        <v>37219914.549999997</v>
      </c>
      <c r="X11" s="38" t="s">
        <v>34</v>
      </c>
      <c r="Y11" s="85" t="s">
        <v>282</v>
      </c>
    </row>
    <row r="12" spans="1:25" s="26" customFormat="1" ht="18.75" customHeight="1" x14ac:dyDescent="0.2">
      <c r="A12" s="10">
        <v>302141</v>
      </c>
      <c r="B12" s="25" t="s">
        <v>35</v>
      </c>
      <c r="C12" s="34">
        <v>5</v>
      </c>
      <c r="D12" s="26" t="s">
        <v>18</v>
      </c>
      <c r="E12" s="26" t="s">
        <v>57</v>
      </c>
      <c r="F12" s="34">
        <v>57</v>
      </c>
      <c r="G12" s="34">
        <v>302141</v>
      </c>
      <c r="H12" s="26" t="s">
        <v>24</v>
      </c>
      <c r="I12" s="26">
        <v>21998788</v>
      </c>
      <c r="J12" s="35" t="s">
        <v>29</v>
      </c>
      <c r="K12" s="26" t="s">
        <v>31</v>
      </c>
      <c r="L12" s="35" t="s">
        <v>62</v>
      </c>
      <c r="M12" s="36">
        <v>45323</v>
      </c>
      <c r="N12" s="36">
        <v>47149</v>
      </c>
      <c r="O12" s="37">
        <f t="shared" si="0"/>
        <v>0.7640449438202247</v>
      </c>
      <c r="P12" s="35" t="s">
        <v>39</v>
      </c>
      <c r="Q12" s="26" t="s">
        <v>40</v>
      </c>
      <c r="R12" s="34">
        <v>139</v>
      </c>
      <c r="S12" s="27">
        <v>28346991.046741571</v>
      </c>
      <c r="T12" s="27">
        <v>8754217.8232584279</v>
      </c>
      <c r="U12" s="28">
        <v>0</v>
      </c>
      <c r="V12" s="28">
        <v>0</v>
      </c>
      <c r="W12" s="27">
        <v>37101208.869999997</v>
      </c>
      <c r="X12" s="38" t="s">
        <v>34</v>
      </c>
      <c r="Y12" s="85" t="s">
        <v>283</v>
      </c>
    </row>
    <row r="13" spans="1:25" s="26" customFormat="1" ht="18.75" customHeight="1" x14ac:dyDescent="0.2">
      <c r="A13" s="10">
        <v>305756</v>
      </c>
      <c r="B13" s="25" t="s">
        <v>35</v>
      </c>
      <c r="C13" s="34">
        <v>6</v>
      </c>
      <c r="D13" s="26" t="s">
        <v>18</v>
      </c>
      <c r="E13" s="26" t="s">
        <v>57</v>
      </c>
      <c r="F13" s="34">
        <v>58</v>
      </c>
      <c r="G13" s="34">
        <v>305756</v>
      </c>
      <c r="H13" s="26" t="s">
        <v>41</v>
      </c>
      <c r="I13" s="26">
        <v>35226567</v>
      </c>
      <c r="J13" s="35" t="s">
        <v>42</v>
      </c>
      <c r="K13" s="26" t="s">
        <v>31</v>
      </c>
      <c r="L13" s="35" t="s">
        <v>65</v>
      </c>
      <c r="M13" s="36">
        <v>45352</v>
      </c>
      <c r="N13" s="36">
        <v>45777</v>
      </c>
      <c r="O13" s="37">
        <f t="shared" si="0"/>
        <v>0.7640449438202247</v>
      </c>
      <c r="P13" s="35" t="s">
        <v>39</v>
      </c>
      <c r="Q13" s="26" t="s">
        <v>40</v>
      </c>
      <c r="R13" s="34">
        <v>139</v>
      </c>
      <c r="S13" s="27">
        <v>1749387.4831460675</v>
      </c>
      <c r="T13" s="27">
        <v>540252.01685393264</v>
      </c>
      <c r="U13" s="28">
        <v>0</v>
      </c>
      <c r="V13" s="28">
        <v>0</v>
      </c>
      <c r="W13" s="27">
        <v>2289639.5</v>
      </c>
      <c r="X13" s="38" t="s">
        <v>194</v>
      </c>
      <c r="Y13" s="85" t="s">
        <v>284</v>
      </c>
    </row>
    <row r="14" spans="1:25" s="26" customFormat="1" ht="18.75" customHeight="1" x14ac:dyDescent="0.2">
      <c r="A14" s="10">
        <v>306166</v>
      </c>
      <c r="B14" s="25" t="s">
        <v>35</v>
      </c>
      <c r="C14" s="34">
        <v>7</v>
      </c>
      <c r="D14" s="26" t="s">
        <v>18</v>
      </c>
      <c r="E14" s="26" t="s">
        <v>57</v>
      </c>
      <c r="F14" s="34">
        <v>58</v>
      </c>
      <c r="G14" s="34">
        <v>306166</v>
      </c>
      <c r="H14" s="26" t="s">
        <v>43</v>
      </c>
      <c r="I14" s="26">
        <v>36680730</v>
      </c>
      <c r="J14" s="35" t="s">
        <v>44</v>
      </c>
      <c r="K14" s="26" t="s">
        <v>45</v>
      </c>
      <c r="L14" s="35" t="s">
        <v>66</v>
      </c>
      <c r="M14" s="36">
        <v>45352</v>
      </c>
      <c r="N14" s="36">
        <v>45777</v>
      </c>
      <c r="O14" s="37">
        <f t="shared" si="0"/>
        <v>0.76404494151078706</v>
      </c>
      <c r="P14" s="35" t="s">
        <v>39</v>
      </c>
      <c r="Q14" s="26" t="s">
        <v>40</v>
      </c>
      <c r="R14" s="34">
        <v>139</v>
      </c>
      <c r="S14" s="27">
        <v>1895801.41</v>
      </c>
      <c r="T14" s="27">
        <v>516673.03</v>
      </c>
      <c r="U14" s="28">
        <v>68795.06</v>
      </c>
      <c r="V14" s="28">
        <v>0</v>
      </c>
      <c r="W14" s="27">
        <v>2481269.5</v>
      </c>
      <c r="X14" s="38" t="s">
        <v>194</v>
      </c>
      <c r="Y14" s="85" t="s">
        <v>285</v>
      </c>
    </row>
    <row r="15" spans="1:25" s="26" customFormat="1" ht="18.75" customHeight="1" x14ac:dyDescent="0.2">
      <c r="A15" s="10">
        <v>309745</v>
      </c>
      <c r="B15" s="25" t="s">
        <v>35</v>
      </c>
      <c r="C15" s="34">
        <v>8</v>
      </c>
      <c r="D15" s="26" t="s">
        <v>18</v>
      </c>
      <c r="E15" s="26" t="s">
        <v>57</v>
      </c>
      <c r="F15" s="34">
        <v>58</v>
      </c>
      <c r="G15" s="34">
        <v>309745</v>
      </c>
      <c r="H15" s="26" t="s">
        <v>46</v>
      </c>
      <c r="I15" s="26">
        <v>5916417</v>
      </c>
      <c r="J15" s="35" t="s">
        <v>47</v>
      </c>
      <c r="K15" s="26" t="s">
        <v>48</v>
      </c>
      <c r="L15" s="35" t="s">
        <v>63</v>
      </c>
      <c r="M15" s="36">
        <v>45352</v>
      </c>
      <c r="N15" s="36">
        <v>46081</v>
      </c>
      <c r="O15" s="37">
        <f t="shared" si="0"/>
        <v>0.75076093500888363</v>
      </c>
      <c r="P15" s="35" t="s">
        <v>53</v>
      </c>
      <c r="Q15" s="26" t="s">
        <v>40</v>
      </c>
      <c r="R15" s="34">
        <v>139</v>
      </c>
      <c r="S15" s="27">
        <v>1863176.9411235955</v>
      </c>
      <c r="T15" s="27">
        <v>482907.8288764045</v>
      </c>
      <c r="U15" s="28">
        <v>135633.25</v>
      </c>
      <c r="V15" s="28">
        <v>0</v>
      </c>
      <c r="W15" s="27">
        <v>2481718.02</v>
      </c>
      <c r="X15" s="38" t="s">
        <v>194</v>
      </c>
      <c r="Y15" s="85" t="s">
        <v>470</v>
      </c>
    </row>
    <row r="16" spans="1:25" s="26" customFormat="1" ht="18.75" customHeight="1" x14ac:dyDescent="0.2">
      <c r="A16" s="10">
        <v>311786</v>
      </c>
      <c r="B16" s="25" t="s">
        <v>35</v>
      </c>
      <c r="C16" s="34">
        <v>9</v>
      </c>
      <c r="D16" s="26" t="s">
        <v>18</v>
      </c>
      <c r="E16" s="26" t="s">
        <v>57</v>
      </c>
      <c r="F16" s="34">
        <v>58</v>
      </c>
      <c r="G16" s="34">
        <v>311786</v>
      </c>
      <c r="H16" s="26" t="s">
        <v>49</v>
      </c>
      <c r="I16" s="26">
        <v>22402190</v>
      </c>
      <c r="J16" s="35" t="s">
        <v>50</v>
      </c>
      <c r="K16" s="26" t="s">
        <v>31</v>
      </c>
      <c r="L16" s="35" t="s">
        <v>64</v>
      </c>
      <c r="M16" s="36">
        <v>45352</v>
      </c>
      <c r="N16" s="36">
        <v>45777</v>
      </c>
      <c r="O16" s="37">
        <f t="shared" si="0"/>
        <v>0.7640449438202247</v>
      </c>
      <c r="P16" s="35" t="s">
        <v>39</v>
      </c>
      <c r="Q16" s="26" t="s">
        <v>40</v>
      </c>
      <c r="R16" s="34">
        <v>139</v>
      </c>
      <c r="S16" s="27">
        <v>1864679.8480898875</v>
      </c>
      <c r="T16" s="27">
        <v>575857.01191011234</v>
      </c>
      <c r="U16" s="28">
        <v>0</v>
      </c>
      <c r="V16" s="28">
        <v>0</v>
      </c>
      <c r="W16" s="27">
        <v>2440536.86</v>
      </c>
      <c r="X16" s="38" t="s">
        <v>194</v>
      </c>
      <c r="Y16" s="85"/>
    </row>
    <row r="17" spans="1:25" s="26" customFormat="1" ht="18.75" customHeight="1" x14ac:dyDescent="0.2">
      <c r="A17" s="10">
        <v>308553</v>
      </c>
      <c r="B17" s="25" t="s">
        <v>35</v>
      </c>
      <c r="C17" s="34">
        <v>10</v>
      </c>
      <c r="D17" s="26" t="s">
        <v>18</v>
      </c>
      <c r="E17" s="26" t="s">
        <v>57</v>
      </c>
      <c r="F17" s="34">
        <v>58</v>
      </c>
      <c r="G17" s="34">
        <v>308553</v>
      </c>
      <c r="H17" s="26" t="s">
        <v>67</v>
      </c>
      <c r="I17" s="26">
        <v>33742634</v>
      </c>
      <c r="J17" s="35" t="s">
        <v>68</v>
      </c>
      <c r="K17" s="26" t="s">
        <v>69</v>
      </c>
      <c r="L17" s="35" t="s">
        <v>136</v>
      </c>
      <c r="M17" s="36">
        <v>45383</v>
      </c>
      <c r="N17" s="36">
        <v>45808</v>
      </c>
      <c r="O17" s="37">
        <f t="shared" si="0"/>
        <v>0.76239593786674886</v>
      </c>
      <c r="P17" s="35" t="s">
        <v>39</v>
      </c>
      <c r="Q17" s="26" t="s">
        <v>40</v>
      </c>
      <c r="R17" s="34">
        <v>139</v>
      </c>
      <c r="S17" s="27">
        <v>1882324.3123595505</v>
      </c>
      <c r="T17" s="27">
        <v>580219.28764044947</v>
      </c>
      <c r="U17" s="28">
        <v>6415.4</v>
      </c>
      <c r="V17" s="28">
        <v>0</v>
      </c>
      <c r="W17" s="27">
        <v>2468958.9999999995</v>
      </c>
      <c r="X17" s="38" t="s">
        <v>194</v>
      </c>
      <c r="Y17" s="85" t="s">
        <v>286</v>
      </c>
    </row>
    <row r="18" spans="1:25" s="26" customFormat="1" ht="18.75" customHeight="1" x14ac:dyDescent="0.2">
      <c r="A18" s="10">
        <v>305551</v>
      </c>
      <c r="B18" s="25" t="s">
        <v>35</v>
      </c>
      <c r="C18" s="34">
        <v>11</v>
      </c>
      <c r="D18" s="26" t="s">
        <v>18</v>
      </c>
      <c r="E18" s="26" t="s">
        <v>57</v>
      </c>
      <c r="F18" s="34">
        <v>58</v>
      </c>
      <c r="G18" s="34">
        <v>305551</v>
      </c>
      <c r="H18" s="26" t="s">
        <v>70</v>
      </c>
      <c r="I18" s="26">
        <v>17079824</v>
      </c>
      <c r="J18" s="35" t="s">
        <v>71</v>
      </c>
      <c r="K18" s="26" t="s">
        <v>72</v>
      </c>
      <c r="L18" s="35" t="s">
        <v>137</v>
      </c>
      <c r="M18" s="36">
        <v>45383</v>
      </c>
      <c r="N18" s="36">
        <v>45808</v>
      </c>
      <c r="O18" s="37">
        <f t="shared" si="0"/>
        <v>0.76404494205425033</v>
      </c>
      <c r="P18" s="35" t="s">
        <v>39</v>
      </c>
      <c r="Q18" s="26" t="s">
        <v>40</v>
      </c>
      <c r="R18" s="34">
        <v>139</v>
      </c>
      <c r="S18" s="27">
        <v>1895872.33</v>
      </c>
      <c r="T18" s="27">
        <v>580007.48</v>
      </c>
      <c r="U18" s="28">
        <v>5482.51</v>
      </c>
      <c r="V18" s="28">
        <v>0</v>
      </c>
      <c r="W18" s="27">
        <v>2481362.3199999998</v>
      </c>
      <c r="X18" s="38" t="s">
        <v>194</v>
      </c>
      <c r="Y18" s="85"/>
    </row>
    <row r="19" spans="1:25" s="26" customFormat="1" ht="18.75" customHeight="1" x14ac:dyDescent="0.2">
      <c r="A19" s="10">
        <v>305439</v>
      </c>
      <c r="B19" s="25" t="s">
        <v>35</v>
      </c>
      <c r="C19" s="34">
        <v>12</v>
      </c>
      <c r="D19" s="26" t="s">
        <v>18</v>
      </c>
      <c r="E19" s="26" t="s">
        <v>57</v>
      </c>
      <c r="F19" s="34">
        <v>58</v>
      </c>
      <c r="G19" s="34">
        <v>305439</v>
      </c>
      <c r="H19" s="26" t="s">
        <v>73</v>
      </c>
      <c r="I19" s="26">
        <v>36595260</v>
      </c>
      <c r="J19" s="35" t="s">
        <v>74</v>
      </c>
      <c r="K19" s="26" t="s">
        <v>75</v>
      </c>
      <c r="L19" s="35" t="s">
        <v>136</v>
      </c>
      <c r="M19" s="36">
        <v>45383</v>
      </c>
      <c r="N19" s="36">
        <v>45808</v>
      </c>
      <c r="O19" s="37">
        <f t="shared" si="0"/>
        <v>0.76404494299846981</v>
      </c>
      <c r="P19" s="35" t="s">
        <v>39</v>
      </c>
      <c r="Q19" s="26" t="s">
        <v>40</v>
      </c>
      <c r="R19" s="34">
        <v>139</v>
      </c>
      <c r="S19" s="27">
        <v>1880438.38</v>
      </c>
      <c r="T19" s="27">
        <v>512742.02</v>
      </c>
      <c r="U19" s="28">
        <v>67981.600000000006</v>
      </c>
      <c r="V19" s="28">
        <v>0</v>
      </c>
      <c r="W19" s="27">
        <v>2461162</v>
      </c>
      <c r="X19" s="38" t="s">
        <v>194</v>
      </c>
      <c r="Y19" s="85" t="s">
        <v>287</v>
      </c>
    </row>
    <row r="20" spans="1:25" s="26" customFormat="1" ht="18.75" customHeight="1" x14ac:dyDescent="0.2">
      <c r="A20" s="10">
        <v>303700</v>
      </c>
      <c r="B20" s="25" t="s">
        <v>35</v>
      </c>
      <c r="C20" s="34">
        <v>13</v>
      </c>
      <c r="D20" s="26" t="s">
        <v>18</v>
      </c>
      <c r="E20" s="26" t="s">
        <v>57</v>
      </c>
      <c r="F20" s="34">
        <v>58</v>
      </c>
      <c r="G20" s="34">
        <v>303700</v>
      </c>
      <c r="H20" s="26" t="s">
        <v>76</v>
      </c>
      <c r="I20" s="26">
        <v>7221327</v>
      </c>
      <c r="J20" s="35" t="s">
        <v>77</v>
      </c>
      <c r="K20" s="26" t="s">
        <v>78</v>
      </c>
      <c r="L20" s="35" t="s">
        <v>136</v>
      </c>
      <c r="M20" s="36">
        <v>45383</v>
      </c>
      <c r="N20" s="36">
        <v>45808</v>
      </c>
      <c r="O20" s="37">
        <f t="shared" si="0"/>
        <v>0.76404494345652563</v>
      </c>
      <c r="P20" s="35" t="s">
        <v>39</v>
      </c>
      <c r="Q20" s="26" t="s">
        <v>40</v>
      </c>
      <c r="R20" s="34">
        <v>139</v>
      </c>
      <c r="S20" s="27">
        <v>1888324.96</v>
      </c>
      <c r="T20" s="27">
        <v>583159.18000000005</v>
      </c>
      <c r="U20" s="28">
        <v>0</v>
      </c>
      <c r="V20" s="28">
        <v>0</v>
      </c>
      <c r="W20" s="27">
        <v>2471484.14</v>
      </c>
      <c r="X20" s="38" t="s">
        <v>194</v>
      </c>
      <c r="Y20" s="85" t="s">
        <v>288</v>
      </c>
    </row>
    <row r="21" spans="1:25" s="26" customFormat="1" ht="18.75" customHeight="1" x14ac:dyDescent="0.2">
      <c r="A21" s="10">
        <v>305905</v>
      </c>
      <c r="B21" s="25" t="s">
        <v>35</v>
      </c>
      <c r="C21" s="34">
        <v>14</v>
      </c>
      <c r="D21" s="26" t="s">
        <v>18</v>
      </c>
      <c r="E21" s="26" t="s">
        <v>57</v>
      </c>
      <c r="F21" s="34">
        <v>58</v>
      </c>
      <c r="G21" s="34">
        <v>305905</v>
      </c>
      <c r="H21" s="26" t="s">
        <v>79</v>
      </c>
      <c r="I21" s="26">
        <v>21483609</v>
      </c>
      <c r="J21" s="35" t="s">
        <v>80</v>
      </c>
      <c r="K21" s="26" t="s">
        <v>81</v>
      </c>
      <c r="L21" s="35" t="s">
        <v>136</v>
      </c>
      <c r="M21" s="36">
        <v>45383</v>
      </c>
      <c r="N21" s="36">
        <v>45808</v>
      </c>
      <c r="O21" s="37">
        <f t="shared" si="0"/>
        <v>0.76404494382022481</v>
      </c>
      <c r="P21" s="35" t="s">
        <v>39</v>
      </c>
      <c r="Q21" s="26" t="s">
        <v>40</v>
      </c>
      <c r="R21" s="34">
        <v>139</v>
      </c>
      <c r="S21" s="27">
        <v>1893947.9955056179</v>
      </c>
      <c r="T21" s="27">
        <v>491918.67640449438</v>
      </c>
      <c r="U21" s="28">
        <v>92977.028089887637</v>
      </c>
      <c r="V21" s="28">
        <v>0</v>
      </c>
      <c r="W21" s="27">
        <v>2478843.7000000002</v>
      </c>
      <c r="X21" s="38" t="s">
        <v>194</v>
      </c>
      <c r="Y21" s="85" t="s">
        <v>289</v>
      </c>
    </row>
    <row r="22" spans="1:25" s="26" customFormat="1" ht="18.75" customHeight="1" x14ac:dyDescent="0.2">
      <c r="A22" s="10">
        <v>305001</v>
      </c>
      <c r="B22" s="25" t="s">
        <v>35</v>
      </c>
      <c r="C22" s="34">
        <v>15</v>
      </c>
      <c r="D22" s="26" t="s">
        <v>18</v>
      </c>
      <c r="E22" s="26" t="s">
        <v>57</v>
      </c>
      <c r="F22" s="34">
        <v>58</v>
      </c>
      <c r="G22" s="34">
        <v>305001</v>
      </c>
      <c r="H22" s="26" t="s">
        <v>82</v>
      </c>
      <c r="I22" s="26">
        <v>15647960</v>
      </c>
      <c r="J22" s="35" t="s">
        <v>83</v>
      </c>
      <c r="K22" s="26" t="s">
        <v>84</v>
      </c>
      <c r="L22" s="35" t="s">
        <v>133</v>
      </c>
      <c r="M22" s="36">
        <v>45383</v>
      </c>
      <c r="N22" s="36">
        <v>46112</v>
      </c>
      <c r="O22" s="37">
        <f t="shared" si="0"/>
        <v>0.76404494459001737</v>
      </c>
      <c r="P22" s="35" t="s">
        <v>39</v>
      </c>
      <c r="Q22" s="26" t="s">
        <v>40</v>
      </c>
      <c r="R22" s="34">
        <v>139</v>
      </c>
      <c r="S22" s="27">
        <v>1895850.37</v>
      </c>
      <c r="T22" s="27">
        <v>585483.19999999995</v>
      </c>
      <c r="U22" s="28">
        <v>0</v>
      </c>
      <c r="V22" s="28">
        <v>0</v>
      </c>
      <c r="W22" s="27">
        <v>2481333.5700000003</v>
      </c>
      <c r="X22" s="38" t="s">
        <v>34</v>
      </c>
      <c r="Y22" s="85" t="s">
        <v>471</v>
      </c>
    </row>
    <row r="23" spans="1:25" s="26" customFormat="1" ht="18.75" customHeight="1" x14ac:dyDescent="0.2">
      <c r="A23" s="10">
        <v>308552</v>
      </c>
      <c r="B23" s="25" t="s">
        <v>35</v>
      </c>
      <c r="C23" s="34">
        <v>16</v>
      </c>
      <c r="D23" s="26" t="s">
        <v>18</v>
      </c>
      <c r="E23" s="26" t="s">
        <v>57</v>
      </c>
      <c r="F23" s="34">
        <v>58</v>
      </c>
      <c r="G23" s="34">
        <v>308552</v>
      </c>
      <c r="H23" s="26" t="s">
        <v>85</v>
      </c>
      <c r="I23" s="26">
        <v>35210609</v>
      </c>
      <c r="J23" s="35" t="s">
        <v>86</v>
      </c>
      <c r="K23" s="26" t="s">
        <v>87</v>
      </c>
      <c r="L23" s="35" t="s">
        <v>136</v>
      </c>
      <c r="M23" s="36">
        <v>45383</v>
      </c>
      <c r="N23" s="36">
        <v>46112</v>
      </c>
      <c r="O23" s="37">
        <f t="shared" si="0"/>
        <v>0.76239593786674886</v>
      </c>
      <c r="P23" s="35" t="s">
        <v>39</v>
      </c>
      <c r="Q23" s="26" t="s">
        <v>40</v>
      </c>
      <c r="R23" s="34">
        <v>139</v>
      </c>
      <c r="S23" s="27">
        <v>1882324.3123595505</v>
      </c>
      <c r="T23" s="27">
        <v>580219.28764044947</v>
      </c>
      <c r="U23" s="28">
        <v>6415.4</v>
      </c>
      <c r="V23" s="28">
        <v>0</v>
      </c>
      <c r="W23" s="27">
        <v>2468958.9999999995</v>
      </c>
      <c r="X23" s="38" t="s">
        <v>34</v>
      </c>
      <c r="Y23" s="85" t="s">
        <v>290</v>
      </c>
    </row>
    <row r="24" spans="1:25" s="26" customFormat="1" ht="18.75" customHeight="1" x14ac:dyDescent="0.2">
      <c r="A24" s="10">
        <v>301657</v>
      </c>
      <c r="B24" s="25" t="s">
        <v>35</v>
      </c>
      <c r="C24" s="34">
        <v>17</v>
      </c>
      <c r="D24" s="26" t="s">
        <v>18</v>
      </c>
      <c r="E24" s="26" t="s">
        <v>57</v>
      </c>
      <c r="F24" s="34">
        <v>58</v>
      </c>
      <c r="G24" s="34">
        <v>301657</v>
      </c>
      <c r="H24" s="26" t="s">
        <v>88</v>
      </c>
      <c r="I24" s="26">
        <v>34458461</v>
      </c>
      <c r="J24" s="35" t="s">
        <v>89</v>
      </c>
      <c r="L24" s="35" t="s">
        <v>125</v>
      </c>
      <c r="M24" s="36">
        <v>45383</v>
      </c>
      <c r="N24" s="36">
        <v>46112</v>
      </c>
      <c r="O24" s="37">
        <f t="shared" si="0"/>
        <v>0.76404494200742046</v>
      </c>
      <c r="P24" s="35" t="s">
        <v>39</v>
      </c>
      <c r="Q24" s="26" t="s">
        <v>40</v>
      </c>
      <c r="R24" s="34">
        <v>139</v>
      </c>
      <c r="S24" s="27">
        <v>1846896.69</v>
      </c>
      <c r="T24" s="27">
        <v>570365.16</v>
      </c>
      <c r="U24" s="28">
        <v>0</v>
      </c>
      <c r="V24" s="28">
        <v>0</v>
      </c>
      <c r="W24" s="27">
        <v>2417261.85</v>
      </c>
      <c r="X24" s="38" t="s">
        <v>34</v>
      </c>
      <c r="Y24" s="85" t="s">
        <v>291</v>
      </c>
    </row>
    <row r="25" spans="1:25" s="26" customFormat="1" ht="18.75" customHeight="1" x14ac:dyDescent="0.2">
      <c r="A25" s="10">
        <v>304233</v>
      </c>
      <c r="B25" s="25" t="s">
        <v>35</v>
      </c>
      <c r="C25" s="34">
        <v>18</v>
      </c>
      <c r="D25" s="26" t="s">
        <v>18</v>
      </c>
      <c r="E25" s="26" t="s">
        <v>57</v>
      </c>
      <c r="F25" s="34">
        <v>58</v>
      </c>
      <c r="G25" s="34">
        <v>304233</v>
      </c>
      <c r="H25" s="26" t="s">
        <v>90</v>
      </c>
      <c r="I25" s="26">
        <v>18408844</v>
      </c>
      <c r="J25" s="35" t="s">
        <v>91</v>
      </c>
      <c r="K25" s="26" t="s">
        <v>92</v>
      </c>
      <c r="L25" s="35" t="s">
        <v>135</v>
      </c>
      <c r="M25" s="36">
        <v>45383</v>
      </c>
      <c r="N25" s="36">
        <v>46112</v>
      </c>
      <c r="O25" s="37">
        <f t="shared" si="0"/>
        <v>0.76404494440893289</v>
      </c>
      <c r="P25" s="35" t="s">
        <v>39</v>
      </c>
      <c r="Q25" s="26" t="s">
        <v>40</v>
      </c>
      <c r="R25" s="34">
        <v>139</v>
      </c>
      <c r="S25" s="27">
        <v>1895711.13</v>
      </c>
      <c r="T25" s="27">
        <v>585440.19999999995</v>
      </c>
      <c r="U25" s="28">
        <v>0</v>
      </c>
      <c r="V25" s="28">
        <v>0</v>
      </c>
      <c r="W25" s="27">
        <v>2481151.33</v>
      </c>
      <c r="X25" s="38" t="s">
        <v>34</v>
      </c>
      <c r="Y25" s="85" t="s">
        <v>292</v>
      </c>
    </row>
    <row r="26" spans="1:25" s="26" customFormat="1" ht="18.75" customHeight="1" x14ac:dyDescent="0.2">
      <c r="A26" s="10">
        <v>302022</v>
      </c>
      <c r="B26" s="25" t="s">
        <v>35</v>
      </c>
      <c r="C26" s="34">
        <v>19</v>
      </c>
      <c r="D26" s="26" t="s">
        <v>18</v>
      </c>
      <c r="E26" s="26" t="s">
        <v>57</v>
      </c>
      <c r="F26" s="34">
        <v>58</v>
      </c>
      <c r="G26" s="34">
        <v>302022</v>
      </c>
      <c r="H26" s="26" t="s">
        <v>93</v>
      </c>
      <c r="I26" s="26">
        <v>18408844</v>
      </c>
      <c r="J26" s="35" t="s">
        <v>94</v>
      </c>
      <c r="K26" s="26" t="s">
        <v>31</v>
      </c>
      <c r="L26" s="35" t="s">
        <v>134</v>
      </c>
      <c r="M26" s="36">
        <v>45383</v>
      </c>
      <c r="N26" s="36">
        <v>46112</v>
      </c>
      <c r="O26" s="37">
        <f t="shared" si="0"/>
        <v>0.76404494331348394</v>
      </c>
      <c r="P26" s="35" t="s">
        <v>39</v>
      </c>
      <c r="Q26" s="26" t="s">
        <v>40</v>
      </c>
      <c r="R26" s="34">
        <v>139</v>
      </c>
      <c r="S26" s="27">
        <v>1863527.01</v>
      </c>
      <c r="T26" s="27">
        <v>575500.99</v>
      </c>
      <c r="U26" s="28">
        <v>0</v>
      </c>
      <c r="V26" s="28">
        <v>0</v>
      </c>
      <c r="W26" s="27">
        <v>2439028</v>
      </c>
      <c r="X26" s="38" t="s">
        <v>34</v>
      </c>
      <c r="Y26" s="85" t="s">
        <v>541</v>
      </c>
    </row>
    <row r="27" spans="1:25" s="26" customFormat="1" ht="18.75" customHeight="1" x14ac:dyDescent="0.2">
      <c r="A27" s="10">
        <v>308567</v>
      </c>
      <c r="B27" s="25" t="s">
        <v>35</v>
      </c>
      <c r="C27" s="34">
        <v>20</v>
      </c>
      <c r="D27" s="26" t="s">
        <v>18</v>
      </c>
      <c r="E27" s="26" t="s">
        <v>57</v>
      </c>
      <c r="F27" s="34">
        <v>58</v>
      </c>
      <c r="G27" s="34">
        <v>308567</v>
      </c>
      <c r="H27" s="26" t="s">
        <v>95</v>
      </c>
      <c r="I27" s="26">
        <v>10928906</v>
      </c>
      <c r="J27" s="35" t="s">
        <v>96</v>
      </c>
      <c r="K27" s="26" t="s">
        <v>97</v>
      </c>
      <c r="L27" s="35" t="s">
        <v>133</v>
      </c>
      <c r="M27" s="36">
        <v>45383</v>
      </c>
      <c r="N27" s="36">
        <v>46112</v>
      </c>
      <c r="O27" s="37">
        <f t="shared" si="0"/>
        <v>0.76404494550216406</v>
      </c>
      <c r="P27" s="35" t="s">
        <v>39</v>
      </c>
      <c r="Q27" s="26" t="s">
        <v>40</v>
      </c>
      <c r="R27" s="34">
        <v>139</v>
      </c>
      <c r="S27" s="27">
        <v>1888514.41</v>
      </c>
      <c r="T27" s="27">
        <v>583217.68000000005</v>
      </c>
      <c r="U27" s="28">
        <v>0</v>
      </c>
      <c r="V27" s="28">
        <v>0</v>
      </c>
      <c r="W27" s="27">
        <v>2471732.09</v>
      </c>
      <c r="X27" s="38" t="s">
        <v>34</v>
      </c>
      <c r="Y27" s="85" t="s">
        <v>293</v>
      </c>
    </row>
    <row r="28" spans="1:25" s="26" customFormat="1" ht="18.75" customHeight="1" x14ac:dyDescent="0.2">
      <c r="A28" s="10">
        <v>304974</v>
      </c>
      <c r="B28" s="25" t="s">
        <v>35</v>
      </c>
      <c r="C28" s="34">
        <v>21</v>
      </c>
      <c r="D28" s="26" t="s">
        <v>18</v>
      </c>
      <c r="E28" s="26" t="s">
        <v>57</v>
      </c>
      <c r="F28" s="34">
        <v>58</v>
      </c>
      <c r="G28" s="34">
        <v>304974</v>
      </c>
      <c r="H28" s="26" t="s">
        <v>98</v>
      </c>
      <c r="I28" s="26">
        <v>8096109</v>
      </c>
      <c r="J28" s="35" t="s">
        <v>99</v>
      </c>
      <c r="K28" s="26" t="s">
        <v>100</v>
      </c>
      <c r="L28" s="35" t="s">
        <v>132</v>
      </c>
      <c r="M28" s="36">
        <v>45383</v>
      </c>
      <c r="N28" s="36">
        <v>46112</v>
      </c>
      <c r="O28" s="37">
        <f t="shared" si="0"/>
        <v>0.76404494459008809</v>
      </c>
      <c r="P28" s="35" t="s">
        <v>39</v>
      </c>
      <c r="Q28" s="26" t="s">
        <v>40</v>
      </c>
      <c r="R28" s="34">
        <v>139</v>
      </c>
      <c r="S28" s="27">
        <v>1895676.29</v>
      </c>
      <c r="T28" s="27">
        <v>585429.43999999994</v>
      </c>
      <c r="U28" s="28">
        <v>0</v>
      </c>
      <c r="V28" s="28">
        <v>0</v>
      </c>
      <c r="W28" s="27">
        <v>2481105.73</v>
      </c>
      <c r="X28" s="38" t="s">
        <v>34</v>
      </c>
      <c r="Y28" s="85" t="s">
        <v>294</v>
      </c>
    </row>
    <row r="29" spans="1:25" s="26" customFormat="1" ht="18.75" customHeight="1" x14ac:dyDescent="0.2">
      <c r="A29" s="10">
        <v>304960</v>
      </c>
      <c r="B29" s="25" t="s">
        <v>35</v>
      </c>
      <c r="C29" s="34">
        <v>22</v>
      </c>
      <c r="D29" s="26" t="s">
        <v>18</v>
      </c>
      <c r="E29" s="26" t="s">
        <v>57</v>
      </c>
      <c r="F29" s="34">
        <v>58</v>
      </c>
      <c r="G29" s="34">
        <v>304960</v>
      </c>
      <c r="H29" s="26" t="s">
        <v>101</v>
      </c>
      <c r="I29" s="26">
        <v>4194651</v>
      </c>
      <c r="J29" s="35" t="s">
        <v>102</v>
      </c>
      <c r="K29" s="26" t="s">
        <v>103</v>
      </c>
      <c r="L29" s="35" t="s">
        <v>131</v>
      </c>
      <c r="M29" s="36">
        <v>45383</v>
      </c>
      <c r="N29" s="36">
        <v>46112</v>
      </c>
      <c r="O29" s="37">
        <f t="shared" si="0"/>
        <v>0.76404494410679757</v>
      </c>
      <c r="P29" s="35" t="s">
        <v>39</v>
      </c>
      <c r="Q29" s="26" t="s">
        <v>40</v>
      </c>
      <c r="R29" s="34">
        <v>139</v>
      </c>
      <c r="S29" s="27">
        <v>1797401.26</v>
      </c>
      <c r="T29" s="27">
        <v>555079.80000000005</v>
      </c>
      <c r="U29" s="28">
        <v>0</v>
      </c>
      <c r="V29" s="28">
        <v>0</v>
      </c>
      <c r="W29" s="27">
        <v>2352481.06</v>
      </c>
      <c r="X29" s="38" t="s">
        <v>34</v>
      </c>
      <c r="Y29" s="85" t="s">
        <v>542</v>
      </c>
    </row>
    <row r="30" spans="1:25" s="26" customFormat="1" ht="18.75" customHeight="1" x14ac:dyDescent="0.2">
      <c r="A30" s="10">
        <v>305255</v>
      </c>
      <c r="B30" s="25" t="s">
        <v>35</v>
      </c>
      <c r="C30" s="34">
        <v>23</v>
      </c>
      <c r="D30" s="26" t="s">
        <v>18</v>
      </c>
      <c r="E30" s="26" t="s">
        <v>57</v>
      </c>
      <c r="F30" s="34">
        <v>58</v>
      </c>
      <c r="G30" s="34">
        <v>305255</v>
      </c>
      <c r="H30" s="26" t="s">
        <v>104</v>
      </c>
      <c r="I30" s="26">
        <v>42863988</v>
      </c>
      <c r="J30" s="35" t="s">
        <v>105</v>
      </c>
      <c r="K30" s="26" t="s">
        <v>106</v>
      </c>
      <c r="L30" s="35" t="s">
        <v>130</v>
      </c>
      <c r="M30" s="36">
        <v>45383</v>
      </c>
      <c r="N30" s="36">
        <v>45930</v>
      </c>
      <c r="O30" s="37">
        <f t="shared" si="0"/>
        <v>0.76404494558595037</v>
      </c>
      <c r="P30" s="35" t="s">
        <v>39</v>
      </c>
      <c r="Q30" s="26" t="s">
        <v>40</v>
      </c>
      <c r="R30" s="34">
        <v>139</v>
      </c>
      <c r="S30" s="27">
        <v>1896139.51</v>
      </c>
      <c r="T30" s="27">
        <v>509716.53</v>
      </c>
      <c r="U30" s="28">
        <v>75855.960000000006</v>
      </c>
      <c r="V30" s="28">
        <v>0</v>
      </c>
      <c r="W30" s="27">
        <v>2481712</v>
      </c>
      <c r="X30" s="38" t="s">
        <v>194</v>
      </c>
      <c r="Y30" s="85" t="s">
        <v>295</v>
      </c>
    </row>
    <row r="31" spans="1:25" s="26" customFormat="1" ht="18.75" customHeight="1" x14ac:dyDescent="0.2">
      <c r="A31" s="10">
        <v>308635</v>
      </c>
      <c r="B31" s="25" t="s">
        <v>35</v>
      </c>
      <c r="C31" s="34">
        <v>24</v>
      </c>
      <c r="D31" s="26" t="s">
        <v>18</v>
      </c>
      <c r="E31" s="26" t="s">
        <v>57</v>
      </c>
      <c r="F31" s="34">
        <v>58</v>
      </c>
      <c r="G31" s="34">
        <v>308635</v>
      </c>
      <c r="H31" s="26" t="s">
        <v>107</v>
      </c>
      <c r="I31" s="26">
        <v>44656873</v>
      </c>
      <c r="J31" s="35" t="s">
        <v>108</v>
      </c>
      <c r="L31" s="35" t="s">
        <v>129</v>
      </c>
      <c r="M31" s="36">
        <v>45383</v>
      </c>
      <c r="N31" s="36">
        <v>45930</v>
      </c>
      <c r="O31" s="37">
        <f t="shared" si="0"/>
        <v>0.76404494382022481</v>
      </c>
      <c r="P31" s="35" t="s">
        <v>39</v>
      </c>
      <c r="Q31" s="26" t="s">
        <v>40</v>
      </c>
      <c r="R31" s="34">
        <v>139</v>
      </c>
      <c r="S31" s="27">
        <v>1873842.68</v>
      </c>
      <c r="T31" s="27">
        <v>578686.71</v>
      </c>
      <c r="U31" s="28">
        <v>0</v>
      </c>
      <c r="V31" s="28">
        <v>0</v>
      </c>
      <c r="W31" s="27">
        <v>2452529.3899999997</v>
      </c>
      <c r="X31" s="38" t="s">
        <v>194</v>
      </c>
      <c r="Y31" s="85" t="s">
        <v>441</v>
      </c>
    </row>
    <row r="32" spans="1:25" s="26" customFormat="1" ht="18.75" customHeight="1" x14ac:dyDescent="0.2">
      <c r="A32" s="10">
        <v>310396</v>
      </c>
      <c r="B32" s="25" t="s">
        <v>35</v>
      </c>
      <c r="C32" s="34">
        <v>25</v>
      </c>
      <c r="D32" s="26" t="s">
        <v>18</v>
      </c>
      <c r="E32" s="26" t="s">
        <v>57</v>
      </c>
      <c r="F32" s="34">
        <v>58</v>
      </c>
      <c r="G32" s="34">
        <v>310396</v>
      </c>
      <c r="H32" s="26" t="s">
        <v>109</v>
      </c>
      <c r="I32" s="26">
        <v>5260435</v>
      </c>
      <c r="J32" s="35" t="s">
        <v>110</v>
      </c>
      <c r="K32" s="26" t="s">
        <v>111</v>
      </c>
      <c r="L32" s="35" t="s">
        <v>128</v>
      </c>
      <c r="M32" s="36">
        <v>45383</v>
      </c>
      <c r="N32" s="36">
        <v>46112</v>
      </c>
      <c r="O32" s="37">
        <f t="shared" si="0"/>
        <v>0.7640449416461268</v>
      </c>
      <c r="P32" s="35" t="s">
        <v>39</v>
      </c>
      <c r="Q32" s="26" t="s">
        <v>40</v>
      </c>
      <c r="R32" s="34">
        <v>139</v>
      </c>
      <c r="S32" s="27">
        <v>1895357.08</v>
      </c>
      <c r="T32" s="27">
        <v>585330.87</v>
      </c>
      <c r="U32" s="28">
        <v>0</v>
      </c>
      <c r="V32" s="28">
        <v>0</v>
      </c>
      <c r="W32" s="27">
        <v>2480687.9500000002</v>
      </c>
      <c r="X32" s="38" t="s">
        <v>34</v>
      </c>
      <c r="Y32" s="85" t="s">
        <v>296</v>
      </c>
    </row>
    <row r="33" spans="1:25" s="26" customFormat="1" ht="18.75" customHeight="1" x14ac:dyDescent="0.2">
      <c r="A33" s="10">
        <v>306402</v>
      </c>
      <c r="B33" s="25" t="s">
        <v>35</v>
      </c>
      <c r="C33" s="34">
        <v>26</v>
      </c>
      <c r="D33" s="26" t="s">
        <v>18</v>
      </c>
      <c r="E33" s="26" t="s">
        <v>57</v>
      </c>
      <c r="F33" s="34">
        <v>58</v>
      </c>
      <c r="G33" s="34">
        <v>306402</v>
      </c>
      <c r="H33" s="26" t="s">
        <v>112</v>
      </c>
      <c r="I33" s="26">
        <v>15422909</v>
      </c>
      <c r="J33" s="35" t="s">
        <v>113</v>
      </c>
      <c r="K33" s="26" t="s">
        <v>114</v>
      </c>
      <c r="L33" s="35" t="s">
        <v>127</v>
      </c>
      <c r="M33" s="36">
        <v>45383</v>
      </c>
      <c r="N33" s="36">
        <v>46112</v>
      </c>
      <c r="O33" s="37">
        <f t="shared" si="0"/>
        <v>0.7640449438202247</v>
      </c>
      <c r="P33" s="35" t="s">
        <v>39</v>
      </c>
      <c r="Q33" s="26" t="s">
        <v>40</v>
      </c>
      <c r="R33" s="34">
        <v>139</v>
      </c>
      <c r="S33" s="27">
        <v>1892917.8719101124</v>
      </c>
      <c r="T33" s="27">
        <v>584577.57808988763</v>
      </c>
      <c r="U33" s="28">
        <v>0</v>
      </c>
      <c r="V33" s="28">
        <v>0</v>
      </c>
      <c r="W33" s="27">
        <v>2477495.4500000002</v>
      </c>
      <c r="X33" s="38" t="s">
        <v>34</v>
      </c>
      <c r="Y33" s="85" t="s">
        <v>472</v>
      </c>
    </row>
    <row r="34" spans="1:25" s="26" customFormat="1" ht="18.75" customHeight="1" x14ac:dyDescent="0.2">
      <c r="A34" s="10">
        <v>300609</v>
      </c>
      <c r="B34" s="25" t="s">
        <v>35</v>
      </c>
      <c r="C34" s="34">
        <v>27</v>
      </c>
      <c r="D34" s="26" t="s">
        <v>18</v>
      </c>
      <c r="E34" s="26" t="s">
        <v>57</v>
      </c>
      <c r="F34" s="34">
        <v>56</v>
      </c>
      <c r="G34" s="34">
        <v>300609</v>
      </c>
      <c r="H34" s="26" t="s">
        <v>115</v>
      </c>
      <c r="I34" s="26">
        <v>36318138</v>
      </c>
      <c r="J34" s="35" t="s">
        <v>116</v>
      </c>
      <c r="K34" s="26" t="s">
        <v>117</v>
      </c>
      <c r="L34" s="35" t="s">
        <v>118</v>
      </c>
      <c r="M34" s="36">
        <v>45383</v>
      </c>
      <c r="N34" s="36">
        <v>45930</v>
      </c>
      <c r="O34" s="37">
        <f t="shared" si="0"/>
        <v>0.39421851524206208</v>
      </c>
      <c r="P34" s="35" t="s">
        <v>36</v>
      </c>
      <c r="Q34" s="26" t="s">
        <v>36</v>
      </c>
      <c r="R34" s="34">
        <v>139</v>
      </c>
      <c r="S34" s="27">
        <v>948997.03200000001</v>
      </c>
      <c r="T34" s="27">
        <v>1423495.548</v>
      </c>
      <c r="U34" s="28">
        <v>34794.230000000003</v>
      </c>
      <c r="V34" s="28">
        <v>0</v>
      </c>
      <c r="W34" s="27">
        <v>2407286.81</v>
      </c>
      <c r="X34" s="38" t="s">
        <v>194</v>
      </c>
      <c r="Y34" s="85" t="s">
        <v>442</v>
      </c>
    </row>
    <row r="35" spans="1:25" s="26" customFormat="1" ht="18.75" customHeight="1" x14ac:dyDescent="0.2">
      <c r="A35" s="10">
        <v>310447</v>
      </c>
      <c r="B35" s="25" t="s">
        <v>35</v>
      </c>
      <c r="C35" s="34">
        <v>28</v>
      </c>
      <c r="D35" s="26" t="s">
        <v>18</v>
      </c>
      <c r="E35" s="26" t="s">
        <v>57</v>
      </c>
      <c r="F35" s="34">
        <v>56</v>
      </c>
      <c r="G35" s="34">
        <v>310447</v>
      </c>
      <c r="H35" s="26" t="s">
        <v>119</v>
      </c>
      <c r="I35" s="26">
        <v>18690221</v>
      </c>
      <c r="J35" s="35" t="s">
        <v>120</v>
      </c>
      <c r="K35" s="26" t="s">
        <v>121</v>
      </c>
      <c r="L35" s="35" t="s">
        <v>124</v>
      </c>
      <c r="M35" s="36">
        <v>45383</v>
      </c>
      <c r="N35" s="36">
        <v>46112</v>
      </c>
      <c r="O35" s="37">
        <f t="shared" si="0"/>
        <v>0.39999999999999997</v>
      </c>
      <c r="P35" s="35" t="s">
        <v>36</v>
      </c>
      <c r="Q35" s="26" t="s">
        <v>36</v>
      </c>
      <c r="R35" s="34">
        <v>139</v>
      </c>
      <c r="S35" s="27">
        <v>1974334.996</v>
      </c>
      <c r="T35" s="27">
        <v>2961502.4939999999</v>
      </c>
      <c r="U35" s="28">
        <v>0</v>
      </c>
      <c r="V35" s="28">
        <v>0</v>
      </c>
      <c r="W35" s="27">
        <v>4935837.49</v>
      </c>
      <c r="X35" s="38" t="s">
        <v>34</v>
      </c>
      <c r="Y35" s="85" t="s">
        <v>443</v>
      </c>
    </row>
    <row r="36" spans="1:25" s="26" customFormat="1" ht="18.75" customHeight="1" x14ac:dyDescent="0.2">
      <c r="A36" s="10">
        <v>308683</v>
      </c>
      <c r="B36" s="25" t="s">
        <v>35</v>
      </c>
      <c r="C36" s="34">
        <v>29</v>
      </c>
      <c r="D36" s="26" t="s">
        <v>18</v>
      </c>
      <c r="E36" s="26" t="s">
        <v>57</v>
      </c>
      <c r="F36" s="34">
        <v>58</v>
      </c>
      <c r="G36" s="34">
        <v>308683</v>
      </c>
      <c r="H36" s="26" t="s">
        <v>140</v>
      </c>
      <c r="I36" s="26">
        <v>13399362</v>
      </c>
      <c r="J36" s="35" t="s">
        <v>141</v>
      </c>
      <c r="K36" s="26" t="s">
        <v>142</v>
      </c>
      <c r="L36" s="35" t="s">
        <v>143</v>
      </c>
      <c r="M36" s="36">
        <v>45413</v>
      </c>
      <c r="N36" s="36">
        <v>46022</v>
      </c>
      <c r="O36" s="37">
        <f t="shared" si="0"/>
        <v>0.7640449438202247</v>
      </c>
      <c r="P36" s="35" t="s">
        <v>39</v>
      </c>
      <c r="Q36" s="26" t="s">
        <v>40</v>
      </c>
      <c r="R36" s="34">
        <v>139</v>
      </c>
      <c r="S36" s="27">
        <v>1502301.9649438201</v>
      </c>
      <c r="T36" s="27">
        <v>463946.19505617977</v>
      </c>
      <c r="U36" s="28">
        <v>0</v>
      </c>
      <c r="V36" s="28">
        <v>0</v>
      </c>
      <c r="W36" s="27">
        <v>1966248.16</v>
      </c>
      <c r="X36" s="38" t="s">
        <v>194</v>
      </c>
      <c r="Y36" s="85" t="s">
        <v>444</v>
      </c>
    </row>
    <row r="37" spans="1:25" s="26" customFormat="1" ht="18.75" customHeight="1" x14ac:dyDescent="0.2">
      <c r="A37" s="10">
        <v>305588</v>
      </c>
      <c r="B37" s="25" t="s">
        <v>35</v>
      </c>
      <c r="C37" s="34">
        <v>30</v>
      </c>
      <c r="D37" s="26" t="s">
        <v>18</v>
      </c>
      <c r="E37" s="26" t="s">
        <v>57</v>
      </c>
      <c r="F37" s="34">
        <v>58</v>
      </c>
      <c r="G37" s="34">
        <v>305588</v>
      </c>
      <c r="H37" s="26" t="s">
        <v>144</v>
      </c>
      <c r="I37" s="26">
        <v>14812857</v>
      </c>
      <c r="J37" s="35" t="s">
        <v>145</v>
      </c>
      <c r="K37" s="26" t="s">
        <v>146</v>
      </c>
      <c r="L37" s="35" t="s">
        <v>147</v>
      </c>
      <c r="M37" s="36">
        <v>45413</v>
      </c>
      <c r="N37" s="36">
        <v>46142</v>
      </c>
      <c r="O37" s="37">
        <f t="shared" si="0"/>
        <v>0.76404494445685567</v>
      </c>
      <c r="P37" s="35" t="s">
        <v>39</v>
      </c>
      <c r="Q37" s="26" t="s">
        <v>40</v>
      </c>
      <c r="R37" s="34">
        <v>139</v>
      </c>
      <c r="S37" s="27">
        <v>1887857.26</v>
      </c>
      <c r="T37" s="27">
        <v>583014.74</v>
      </c>
      <c r="U37" s="28">
        <v>0</v>
      </c>
      <c r="V37" s="28">
        <v>0</v>
      </c>
      <c r="W37" s="27">
        <v>2470872</v>
      </c>
      <c r="X37" s="38" t="s">
        <v>34</v>
      </c>
      <c r="Y37" s="85" t="s">
        <v>543</v>
      </c>
    </row>
    <row r="38" spans="1:25" s="26" customFormat="1" ht="18.75" customHeight="1" x14ac:dyDescent="0.2">
      <c r="A38" s="10">
        <v>311606</v>
      </c>
      <c r="B38" s="25" t="s">
        <v>35</v>
      </c>
      <c r="C38" s="34">
        <v>31</v>
      </c>
      <c r="D38" s="26" t="s">
        <v>18</v>
      </c>
      <c r="E38" s="26" t="s">
        <v>57</v>
      </c>
      <c r="F38" s="34">
        <v>58</v>
      </c>
      <c r="G38" s="34">
        <v>311606</v>
      </c>
      <c r="H38" s="26" t="s">
        <v>148</v>
      </c>
      <c r="I38" s="26">
        <v>33291313</v>
      </c>
      <c r="J38" s="35" t="s">
        <v>149</v>
      </c>
      <c r="K38" s="26" t="s">
        <v>150</v>
      </c>
      <c r="L38" s="35" t="s">
        <v>151</v>
      </c>
      <c r="M38" s="36">
        <v>45413</v>
      </c>
      <c r="N38" s="36">
        <v>45961</v>
      </c>
      <c r="O38" s="37">
        <f t="shared" si="0"/>
        <v>0.76404494448957483</v>
      </c>
      <c r="P38" s="35" t="s">
        <v>39</v>
      </c>
      <c r="Q38" s="26" t="s">
        <v>40</v>
      </c>
      <c r="R38" s="34">
        <v>139</v>
      </c>
      <c r="S38" s="27">
        <v>1410808.99</v>
      </c>
      <c r="T38" s="27">
        <v>435691.01</v>
      </c>
      <c r="U38" s="28">
        <v>0</v>
      </c>
      <c r="V38" s="28">
        <v>0</v>
      </c>
      <c r="W38" s="27">
        <v>1846500</v>
      </c>
      <c r="X38" s="38" t="s">
        <v>194</v>
      </c>
      <c r="Y38" s="85" t="s">
        <v>445</v>
      </c>
    </row>
    <row r="39" spans="1:25" s="26" customFormat="1" ht="18.75" customHeight="1" x14ac:dyDescent="0.2">
      <c r="A39" s="10">
        <v>306072</v>
      </c>
      <c r="B39" s="25" t="s">
        <v>35</v>
      </c>
      <c r="C39" s="34">
        <v>32</v>
      </c>
      <c r="D39" s="26" t="s">
        <v>18</v>
      </c>
      <c r="E39" s="26" t="s">
        <v>57</v>
      </c>
      <c r="F39" s="34">
        <v>58</v>
      </c>
      <c r="G39" s="34">
        <v>306072</v>
      </c>
      <c r="H39" s="26" t="s">
        <v>152</v>
      </c>
      <c r="I39" s="26">
        <v>10899967</v>
      </c>
      <c r="J39" s="35" t="s">
        <v>153</v>
      </c>
      <c r="K39" s="26" t="s">
        <v>154</v>
      </c>
      <c r="L39" s="35" t="s">
        <v>155</v>
      </c>
      <c r="M39" s="36">
        <v>45413</v>
      </c>
      <c r="N39" s="36">
        <v>45991</v>
      </c>
      <c r="O39" s="37">
        <f t="shared" si="0"/>
        <v>0.7640449428692947</v>
      </c>
      <c r="P39" s="35" t="s">
        <v>39</v>
      </c>
      <c r="Q39" s="26" t="s">
        <v>40</v>
      </c>
      <c r="R39" s="34">
        <v>139</v>
      </c>
      <c r="S39" s="27">
        <v>1895831.15</v>
      </c>
      <c r="T39" s="27">
        <v>585477.27</v>
      </c>
      <c r="U39" s="28">
        <v>0</v>
      </c>
      <c r="V39" s="28">
        <v>0</v>
      </c>
      <c r="W39" s="27">
        <v>2481308.42</v>
      </c>
      <c r="X39" s="38" t="s">
        <v>194</v>
      </c>
      <c r="Y39" s="85" t="s">
        <v>446</v>
      </c>
    </row>
    <row r="40" spans="1:25" s="26" customFormat="1" ht="18.75" customHeight="1" x14ac:dyDescent="0.2">
      <c r="A40" s="10">
        <v>305533</v>
      </c>
      <c r="B40" s="25" t="s">
        <v>35</v>
      </c>
      <c r="C40" s="34">
        <v>33</v>
      </c>
      <c r="D40" s="26" t="s">
        <v>18</v>
      </c>
      <c r="E40" s="26" t="s">
        <v>57</v>
      </c>
      <c r="F40" s="34">
        <v>58</v>
      </c>
      <c r="G40" s="34">
        <v>305533</v>
      </c>
      <c r="H40" s="26" t="s">
        <v>156</v>
      </c>
      <c r="I40" s="26">
        <v>18291085</v>
      </c>
      <c r="J40" s="35" t="s">
        <v>157</v>
      </c>
      <c r="K40" s="26" t="s">
        <v>158</v>
      </c>
      <c r="L40" s="35" t="s">
        <v>159</v>
      </c>
      <c r="M40" s="36">
        <v>45413</v>
      </c>
      <c r="N40" s="36">
        <v>45838</v>
      </c>
      <c r="O40" s="37">
        <f t="shared" si="0"/>
        <v>0.76404494299846981</v>
      </c>
      <c r="P40" s="35" t="s">
        <v>39</v>
      </c>
      <c r="Q40" s="26" t="s">
        <v>40</v>
      </c>
      <c r="R40" s="34">
        <v>139</v>
      </c>
      <c r="S40" s="27">
        <v>1880438.38</v>
      </c>
      <c r="T40" s="27">
        <v>512742.02</v>
      </c>
      <c r="U40" s="28">
        <v>67981.600000000006</v>
      </c>
      <c r="V40" s="28">
        <v>0</v>
      </c>
      <c r="W40" s="27">
        <v>2461162</v>
      </c>
      <c r="X40" s="38" t="s">
        <v>194</v>
      </c>
      <c r="Y40" s="85" t="s">
        <v>301</v>
      </c>
    </row>
    <row r="41" spans="1:25" s="26" customFormat="1" ht="18.75" customHeight="1" x14ac:dyDescent="0.2">
      <c r="A41" s="10">
        <v>305039</v>
      </c>
      <c r="B41" s="25" t="s">
        <v>35</v>
      </c>
      <c r="C41" s="34">
        <v>34</v>
      </c>
      <c r="D41" s="26" t="s">
        <v>18</v>
      </c>
      <c r="E41" s="26" t="s">
        <v>57</v>
      </c>
      <c r="F41" s="34">
        <v>56</v>
      </c>
      <c r="G41" s="34">
        <v>305039</v>
      </c>
      <c r="H41" s="26" t="s">
        <v>160</v>
      </c>
      <c r="I41" s="26">
        <v>14196560</v>
      </c>
      <c r="J41" s="35" t="s">
        <v>161</v>
      </c>
      <c r="K41" s="26" t="s">
        <v>162</v>
      </c>
      <c r="L41" s="35" t="s">
        <v>163</v>
      </c>
      <c r="M41" s="36">
        <v>45413</v>
      </c>
      <c r="N41" s="36">
        <v>46142</v>
      </c>
      <c r="O41" s="37">
        <f t="shared" si="0"/>
        <v>0.39069254819291971</v>
      </c>
      <c r="P41" s="35" t="s">
        <v>36</v>
      </c>
      <c r="Q41" s="26" t="s">
        <v>36</v>
      </c>
      <c r="R41" s="34">
        <v>139</v>
      </c>
      <c r="S41" s="27">
        <v>1906559.7879999999</v>
      </c>
      <c r="T41" s="27">
        <v>2859839.682</v>
      </c>
      <c r="U41" s="28">
        <v>113549.73</v>
      </c>
      <c r="V41" s="28">
        <v>0</v>
      </c>
      <c r="W41" s="27">
        <v>4879949.2</v>
      </c>
      <c r="X41" s="38" t="s">
        <v>34</v>
      </c>
      <c r="Y41" s="85" t="s">
        <v>473</v>
      </c>
    </row>
    <row r="42" spans="1:25" s="26" customFormat="1" ht="18.75" customHeight="1" x14ac:dyDescent="0.2">
      <c r="A42" s="10">
        <v>305698</v>
      </c>
      <c r="B42" s="25" t="s">
        <v>35</v>
      </c>
      <c r="C42" s="34">
        <v>35</v>
      </c>
      <c r="D42" s="26" t="s">
        <v>18</v>
      </c>
      <c r="E42" s="26" t="s">
        <v>57</v>
      </c>
      <c r="F42" s="34">
        <v>58</v>
      </c>
      <c r="G42" s="34">
        <v>305698</v>
      </c>
      <c r="H42" s="26" t="s">
        <v>164</v>
      </c>
      <c r="I42" s="26">
        <v>43551577</v>
      </c>
      <c r="J42" s="35" t="s">
        <v>165</v>
      </c>
      <c r="K42" s="26" t="s">
        <v>166</v>
      </c>
      <c r="L42" s="35" t="s">
        <v>167</v>
      </c>
      <c r="M42" s="36">
        <v>45413</v>
      </c>
      <c r="N42" s="36">
        <v>45961</v>
      </c>
      <c r="O42" s="37">
        <f t="shared" si="0"/>
        <v>0.76404494580722404</v>
      </c>
      <c r="P42" s="35" t="s">
        <v>39</v>
      </c>
      <c r="Q42" s="26" t="s">
        <v>40</v>
      </c>
      <c r="R42" s="34">
        <v>139</v>
      </c>
      <c r="S42" s="27">
        <v>1857802.99</v>
      </c>
      <c r="T42" s="27">
        <v>573733.27</v>
      </c>
      <c r="U42" s="28">
        <v>0</v>
      </c>
      <c r="V42" s="28">
        <v>0</v>
      </c>
      <c r="W42" s="27">
        <v>2431536.2599999998</v>
      </c>
      <c r="X42" s="38" t="s">
        <v>194</v>
      </c>
      <c r="Y42" s="85" t="s">
        <v>297</v>
      </c>
    </row>
    <row r="43" spans="1:25" s="26" customFormat="1" ht="18.75" customHeight="1" x14ac:dyDescent="0.2">
      <c r="A43" s="10">
        <v>311306</v>
      </c>
      <c r="B43" s="25" t="s">
        <v>35</v>
      </c>
      <c r="C43" s="34">
        <v>36</v>
      </c>
      <c r="D43" s="26" t="s">
        <v>18</v>
      </c>
      <c r="E43" s="26" t="s">
        <v>57</v>
      </c>
      <c r="F43" s="34">
        <v>58</v>
      </c>
      <c r="G43" s="34">
        <v>311306</v>
      </c>
      <c r="H43" s="26" t="s">
        <v>168</v>
      </c>
      <c r="I43" s="26">
        <v>7481807</v>
      </c>
      <c r="J43" s="35" t="s">
        <v>169</v>
      </c>
      <c r="K43" s="26" t="s">
        <v>170</v>
      </c>
      <c r="L43" s="35" t="s">
        <v>174</v>
      </c>
      <c r="M43" s="36">
        <v>45413</v>
      </c>
      <c r="N43" s="36">
        <v>45869</v>
      </c>
      <c r="O43" s="37">
        <f t="shared" si="0"/>
        <v>0.76404494418243063</v>
      </c>
      <c r="P43" s="35" t="s">
        <v>39</v>
      </c>
      <c r="Q43" s="26" t="s">
        <v>40</v>
      </c>
      <c r="R43" s="34">
        <v>139</v>
      </c>
      <c r="S43" s="27">
        <v>1896108.96</v>
      </c>
      <c r="T43" s="27">
        <v>585563.06000000006</v>
      </c>
      <c r="U43" s="28">
        <v>0</v>
      </c>
      <c r="V43" s="28">
        <v>0</v>
      </c>
      <c r="W43" s="27">
        <v>2481672.02</v>
      </c>
      <c r="X43" s="38" t="s">
        <v>194</v>
      </c>
      <c r="Y43" s="85" t="s">
        <v>447</v>
      </c>
    </row>
    <row r="44" spans="1:25" s="26" customFormat="1" ht="18.75" customHeight="1" x14ac:dyDescent="0.2">
      <c r="A44" s="10">
        <v>313073</v>
      </c>
      <c r="B44" s="25" t="s">
        <v>35</v>
      </c>
      <c r="C44" s="34">
        <v>37</v>
      </c>
      <c r="D44" s="26" t="s">
        <v>221</v>
      </c>
      <c r="E44" s="26" t="s">
        <v>222</v>
      </c>
      <c r="F44" s="34">
        <v>79</v>
      </c>
      <c r="G44" s="34">
        <v>313073</v>
      </c>
      <c r="H44" s="26" t="s">
        <v>177</v>
      </c>
      <c r="I44" s="26">
        <v>21939595</v>
      </c>
      <c r="J44" s="35" t="s">
        <v>178</v>
      </c>
      <c r="K44" s="26" t="s">
        <v>179</v>
      </c>
      <c r="L44" s="35" t="s">
        <v>180</v>
      </c>
      <c r="M44" s="36">
        <v>45505</v>
      </c>
      <c r="N44" s="36">
        <v>46599</v>
      </c>
      <c r="O44" s="37">
        <f t="shared" si="0"/>
        <v>0.3888478851130448</v>
      </c>
      <c r="P44" s="35" t="s">
        <v>181</v>
      </c>
      <c r="Q44" s="26" t="s">
        <v>36</v>
      </c>
      <c r="R44" s="34">
        <v>151</v>
      </c>
      <c r="S44" s="27">
        <v>1925083.41</v>
      </c>
      <c r="T44" s="27">
        <v>1573447.07</v>
      </c>
      <c r="U44" s="28">
        <v>1452206</v>
      </c>
      <c r="V44" s="28">
        <v>0</v>
      </c>
      <c r="W44" s="27">
        <f>S44+T44+U44</f>
        <v>4950736.4800000004</v>
      </c>
      <c r="X44" s="38" t="s">
        <v>34</v>
      </c>
      <c r="Y44" s="85" t="s">
        <v>448</v>
      </c>
    </row>
    <row r="45" spans="1:25" s="26" customFormat="1" ht="18.75" customHeight="1" x14ac:dyDescent="0.2">
      <c r="A45" s="10">
        <v>300611</v>
      </c>
      <c r="B45" s="25" t="s">
        <v>35</v>
      </c>
      <c r="C45" s="34">
        <v>38</v>
      </c>
      <c r="D45" s="26" t="s">
        <v>221</v>
      </c>
      <c r="E45" s="26" t="s">
        <v>222</v>
      </c>
      <c r="F45" s="34">
        <v>79</v>
      </c>
      <c r="G45" s="34">
        <v>300611</v>
      </c>
      <c r="H45" s="26" t="s">
        <v>182</v>
      </c>
      <c r="I45" s="26">
        <v>30504972</v>
      </c>
      <c r="J45" s="35" t="s">
        <v>183</v>
      </c>
      <c r="K45" s="26" t="s">
        <v>31</v>
      </c>
      <c r="L45" s="35" t="s">
        <v>184</v>
      </c>
      <c r="M45" s="36">
        <v>45505</v>
      </c>
      <c r="N45" s="36">
        <v>46599</v>
      </c>
      <c r="O45" s="37">
        <f t="shared" si="0"/>
        <v>0.37999999883734864</v>
      </c>
      <c r="P45" s="35" t="s">
        <v>181</v>
      </c>
      <c r="Q45" s="26" t="s">
        <v>36</v>
      </c>
      <c r="R45" s="34">
        <v>151</v>
      </c>
      <c r="S45" s="27">
        <v>1830299.3</v>
      </c>
      <c r="T45" s="27">
        <v>2745448.96</v>
      </c>
      <c r="U45" s="28">
        <v>240828.86</v>
      </c>
      <c r="V45" s="28">
        <v>0</v>
      </c>
      <c r="W45" s="27">
        <f>S45+T45+U45</f>
        <v>4816577.12</v>
      </c>
      <c r="X45" s="38" t="s">
        <v>34</v>
      </c>
      <c r="Y45" s="85" t="s">
        <v>418</v>
      </c>
    </row>
    <row r="46" spans="1:25" s="26" customFormat="1" ht="18.75" customHeight="1" x14ac:dyDescent="0.2">
      <c r="A46" s="10">
        <v>317996</v>
      </c>
      <c r="B46" s="25" t="s">
        <v>35</v>
      </c>
      <c r="C46" s="34">
        <v>39</v>
      </c>
      <c r="D46" s="26" t="s">
        <v>221</v>
      </c>
      <c r="E46" s="26" t="s">
        <v>222</v>
      </c>
      <c r="F46" s="34">
        <v>79</v>
      </c>
      <c r="G46" s="34">
        <v>317996</v>
      </c>
      <c r="H46" s="26" t="s">
        <v>185</v>
      </c>
      <c r="I46" s="26">
        <v>30385650</v>
      </c>
      <c r="J46" s="35" t="s">
        <v>186</v>
      </c>
      <c r="K46" s="26" t="s">
        <v>187</v>
      </c>
      <c r="L46" s="35" t="s">
        <v>188</v>
      </c>
      <c r="M46" s="36">
        <v>45505</v>
      </c>
      <c r="N46" s="36">
        <v>46234</v>
      </c>
      <c r="O46" s="37">
        <f t="shared" si="0"/>
        <v>0.4</v>
      </c>
      <c r="P46" s="35" t="s">
        <v>181</v>
      </c>
      <c r="Q46" s="26" t="s">
        <v>36</v>
      </c>
      <c r="R46" s="34">
        <v>151</v>
      </c>
      <c r="S46" s="27">
        <v>1985276.92</v>
      </c>
      <c r="T46" s="27">
        <v>2977915.38</v>
      </c>
      <c r="U46" s="28">
        <v>0</v>
      </c>
      <c r="V46" s="28">
        <v>0</v>
      </c>
      <c r="W46" s="27">
        <f>S46+T46+U46</f>
        <v>4963192.3</v>
      </c>
      <c r="X46" s="38" t="s">
        <v>34</v>
      </c>
      <c r="Y46" s="85" t="s">
        <v>449</v>
      </c>
    </row>
    <row r="47" spans="1:25" s="26" customFormat="1" ht="18.75" customHeight="1" x14ac:dyDescent="0.2">
      <c r="A47" s="10">
        <v>313171</v>
      </c>
      <c r="B47" s="25" t="s">
        <v>35</v>
      </c>
      <c r="C47" s="34">
        <v>40</v>
      </c>
      <c r="D47" s="26" t="s">
        <v>221</v>
      </c>
      <c r="E47" s="26" t="s">
        <v>222</v>
      </c>
      <c r="F47" s="34">
        <v>79</v>
      </c>
      <c r="G47" s="34">
        <v>313171</v>
      </c>
      <c r="H47" s="26" t="s">
        <v>195</v>
      </c>
      <c r="I47" s="26">
        <v>30504972</v>
      </c>
      <c r="J47" s="35" t="s">
        <v>196</v>
      </c>
      <c r="K47" s="26" t="s">
        <v>31</v>
      </c>
      <c r="L47" s="35" t="s">
        <v>197</v>
      </c>
      <c r="M47" s="36">
        <v>45505</v>
      </c>
      <c r="N47" s="36">
        <v>46630</v>
      </c>
      <c r="O47" s="37">
        <f t="shared" si="0"/>
        <v>0.38000000048423149</v>
      </c>
      <c r="P47" s="35" t="s">
        <v>181</v>
      </c>
      <c r="Q47" s="26" t="s">
        <v>36</v>
      </c>
      <c r="R47" s="34">
        <v>151</v>
      </c>
      <c r="S47" s="27">
        <v>1883396.86</v>
      </c>
      <c r="T47" s="27">
        <v>2825095.28</v>
      </c>
      <c r="U47" s="28">
        <v>247815.38</v>
      </c>
      <c r="V47" s="28">
        <v>0</v>
      </c>
      <c r="W47" s="27">
        <v>4956307.5199999996</v>
      </c>
      <c r="X47" s="38" t="s">
        <v>34</v>
      </c>
      <c r="Y47" s="85" t="s">
        <v>298</v>
      </c>
    </row>
    <row r="48" spans="1:25" s="26" customFormat="1" ht="18.75" customHeight="1" x14ac:dyDescent="0.2">
      <c r="A48" s="10">
        <v>301596</v>
      </c>
      <c r="B48" s="25" t="s">
        <v>35</v>
      </c>
      <c r="C48" s="34">
        <v>41</v>
      </c>
      <c r="D48" s="26" t="s">
        <v>221</v>
      </c>
      <c r="E48" s="26" t="s">
        <v>222</v>
      </c>
      <c r="F48" s="34">
        <v>79</v>
      </c>
      <c r="G48" s="34">
        <v>301596</v>
      </c>
      <c r="H48" s="26" t="s">
        <v>198</v>
      </c>
      <c r="I48" s="26">
        <v>14196560</v>
      </c>
      <c r="J48" s="35" t="s">
        <v>161</v>
      </c>
      <c r="L48" s="35" t="s">
        <v>199</v>
      </c>
      <c r="M48" s="36">
        <v>45536</v>
      </c>
      <c r="N48" s="36">
        <v>46630</v>
      </c>
      <c r="O48" s="37">
        <f t="shared" si="0"/>
        <v>0.4000000004031215</v>
      </c>
      <c r="P48" s="35" t="s">
        <v>181</v>
      </c>
      <c r="Q48" s="26" t="s">
        <v>36</v>
      </c>
      <c r="R48" s="34">
        <v>151</v>
      </c>
      <c r="S48" s="27">
        <v>1984513.37</v>
      </c>
      <c r="T48" s="27">
        <v>2976770.05</v>
      </c>
      <c r="U48" s="28">
        <v>0</v>
      </c>
      <c r="V48" s="28">
        <v>0</v>
      </c>
      <c r="W48" s="27">
        <v>4961283.42</v>
      </c>
      <c r="X48" s="38" t="s">
        <v>34</v>
      </c>
      <c r="Y48" s="85"/>
    </row>
    <row r="49" spans="1:25" s="26" customFormat="1" ht="18.75" customHeight="1" x14ac:dyDescent="0.2">
      <c r="A49" s="10">
        <v>316403</v>
      </c>
      <c r="B49" s="25" t="s">
        <v>35</v>
      </c>
      <c r="C49" s="34">
        <v>42</v>
      </c>
      <c r="D49" s="26" t="s">
        <v>221</v>
      </c>
      <c r="E49" s="26" t="s">
        <v>222</v>
      </c>
      <c r="F49" s="34">
        <v>79</v>
      </c>
      <c r="G49" s="34">
        <v>316403</v>
      </c>
      <c r="H49" s="26" t="s">
        <v>200</v>
      </c>
      <c r="I49" s="26">
        <v>27456867</v>
      </c>
      <c r="J49" s="35" t="s">
        <v>201</v>
      </c>
      <c r="K49" s="26" t="s">
        <v>202</v>
      </c>
      <c r="L49" s="35" t="s">
        <v>203</v>
      </c>
      <c r="M49" s="36">
        <v>45536</v>
      </c>
      <c r="N49" s="36">
        <v>46418</v>
      </c>
      <c r="O49" s="37">
        <f t="shared" si="0"/>
        <v>0.39085340346440178</v>
      </c>
      <c r="P49" s="35" t="s">
        <v>181</v>
      </c>
      <c r="Q49" s="26" t="s">
        <v>36</v>
      </c>
      <c r="R49" s="34">
        <v>151</v>
      </c>
      <c r="S49" s="27">
        <v>1940053.86</v>
      </c>
      <c r="T49" s="27">
        <v>2910080.78</v>
      </c>
      <c r="U49" s="28">
        <v>113500.94</v>
      </c>
      <c r="V49" s="28">
        <v>0</v>
      </c>
      <c r="W49" s="27">
        <v>4963635.58</v>
      </c>
      <c r="X49" s="38" t="s">
        <v>34</v>
      </c>
      <c r="Y49" s="85" t="s">
        <v>450</v>
      </c>
    </row>
    <row r="50" spans="1:25" s="26" customFormat="1" ht="18.75" customHeight="1" x14ac:dyDescent="0.2">
      <c r="A50" s="10">
        <v>316930</v>
      </c>
      <c r="B50" s="25" t="s">
        <v>35</v>
      </c>
      <c r="C50" s="34">
        <v>43</v>
      </c>
      <c r="D50" s="26" t="s">
        <v>221</v>
      </c>
      <c r="E50" s="26" t="s">
        <v>222</v>
      </c>
      <c r="F50" s="34">
        <v>79</v>
      </c>
      <c r="G50" s="34">
        <v>316930</v>
      </c>
      <c r="H50" s="26" t="s">
        <v>204</v>
      </c>
      <c r="I50" s="26">
        <v>449981</v>
      </c>
      <c r="J50" s="35" t="s">
        <v>205</v>
      </c>
      <c r="K50" s="26" t="s">
        <v>206</v>
      </c>
      <c r="L50" s="35" t="s">
        <v>207</v>
      </c>
      <c r="M50" s="36">
        <v>45536</v>
      </c>
      <c r="N50" s="36">
        <v>46446</v>
      </c>
      <c r="O50" s="37">
        <f t="shared" si="0"/>
        <v>0.38369817513072918</v>
      </c>
      <c r="P50" s="35" t="s">
        <v>181</v>
      </c>
      <c r="Q50" s="26" t="s">
        <v>36</v>
      </c>
      <c r="R50" s="34">
        <v>151</v>
      </c>
      <c r="S50" s="27">
        <v>1902847.62</v>
      </c>
      <c r="T50" s="27">
        <v>2854271.42</v>
      </c>
      <c r="U50" s="28">
        <v>202111.27</v>
      </c>
      <c r="V50" s="28">
        <v>0</v>
      </c>
      <c r="W50" s="27">
        <v>4959230.3099999996</v>
      </c>
      <c r="X50" s="38" t="s">
        <v>34</v>
      </c>
      <c r="Y50" s="85" t="s">
        <v>487</v>
      </c>
    </row>
    <row r="51" spans="1:25" s="26" customFormat="1" ht="18.75" customHeight="1" x14ac:dyDescent="0.2">
      <c r="A51" s="10">
        <v>317319</v>
      </c>
      <c r="B51" s="25" t="s">
        <v>35</v>
      </c>
      <c r="C51" s="34">
        <v>44</v>
      </c>
      <c r="D51" s="26" t="s">
        <v>221</v>
      </c>
      <c r="E51" s="26" t="s">
        <v>222</v>
      </c>
      <c r="F51" s="34">
        <v>79</v>
      </c>
      <c r="G51" s="34">
        <v>317319</v>
      </c>
      <c r="H51" s="26" t="s">
        <v>208</v>
      </c>
      <c r="I51" s="26">
        <v>34686494</v>
      </c>
      <c r="J51" s="35" t="s">
        <v>209</v>
      </c>
      <c r="K51" s="26" t="s">
        <v>210</v>
      </c>
      <c r="L51" s="35" t="s">
        <v>211</v>
      </c>
      <c r="M51" s="36">
        <v>45536</v>
      </c>
      <c r="N51" s="36">
        <v>46446</v>
      </c>
      <c r="O51" s="37">
        <f t="shared" si="0"/>
        <v>0.40000000040346023</v>
      </c>
      <c r="P51" s="35" t="s">
        <v>181</v>
      </c>
      <c r="Q51" s="26" t="s">
        <v>36</v>
      </c>
      <c r="R51" s="34">
        <v>151</v>
      </c>
      <c r="S51" s="27">
        <v>1982847.15</v>
      </c>
      <c r="T51" s="27">
        <v>2974270.72</v>
      </c>
      <c r="U51" s="28">
        <v>0</v>
      </c>
      <c r="V51" s="28">
        <v>0</v>
      </c>
      <c r="W51" s="27">
        <v>4957117.87</v>
      </c>
      <c r="X51" s="38" t="s">
        <v>34</v>
      </c>
      <c r="Y51" s="85"/>
    </row>
    <row r="52" spans="1:25" s="26" customFormat="1" ht="18.75" customHeight="1" x14ac:dyDescent="0.2">
      <c r="A52" s="10">
        <v>317675</v>
      </c>
      <c r="B52" s="25" t="s">
        <v>35</v>
      </c>
      <c r="C52" s="34">
        <v>45</v>
      </c>
      <c r="D52" s="26" t="s">
        <v>221</v>
      </c>
      <c r="E52" s="26" t="s">
        <v>222</v>
      </c>
      <c r="F52" s="34">
        <v>79</v>
      </c>
      <c r="G52" s="34">
        <v>317675</v>
      </c>
      <c r="H52" s="26" t="s">
        <v>212</v>
      </c>
      <c r="I52" s="26">
        <v>4033817</v>
      </c>
      <c r="J52" s="35" t="s">
        <v>213</v>
      </c>
      <c r="K52" s="26" t="s">
        <v>175</v>
      </c>
      <c r="L52" s="35" t="s">
        <v>214</v>
      </c>
      <c r="M52" s="36">
        <v>45536</v>
      </c>
      <c r="N52" s="36">
        <v>46446</v>
      </c>
      <c r="O52" s="37">
        <f t="shared" si="0"/>
        <v>0.3799999995970828</v>
      </c>
      <c r="P52" s="35" t="s">
        <v>181</v>
      </c>
      <c r="Q52" s="26" t="s">
        <v>36</v>
      </c>
      <c r="R52" s="34">
        <v>151</v>
      </c>
      <c r="S52" s="27">
        <v>1886243.58</v>
      </c>
      <c r="T52" s="27">
        <v>2829365.37</v>
      </c>
      <c r="U52" s="28">
        <v>248189.95</v>
      </c>
      <c r="V52" s="28">
        <v>53511.6</v>
      </c>
      <c r="W52" s="27">
        <v>5017310.5</v>
      </c>
      <c r="X52" s="38" t="s">
        <v>34</v>
      </c>
      <c r="Y52" s="85"/>
    </row>
    <row r="53" spans="1:25" s="26" customFormat="1" ht="18.75" customHeight="1" x14ac:dyDescent="0.2">
      <c r="A53" s="10">
        <v>317981</v>
      </c>
      <c r="B53" s="25" t="s">
        <v>35</v>
      </c>
      <c r="C53" s="34">
        <v>46</v>
      </c>
      <c r="D53" s="26" t="s">
        <v>221</v>
      </c>
      <c r="E53" s="26" t="s">
        <v>222</v>
      </c>
      <c r="F53" s="34">
        <v>79</v>
      </c>
      <c r="G53" s="34">
        <v>317981</v>
      </c>
      <c r="H53" s="26" t="s">
        <v>215</v>
      </c>
      <c r="I53" s="26">
        <v>11036662</v>
      </c>
      <c r="J53" s="35" t="s">
        <v>216</v>
      </c>
      <c r="K53" s="26" t="s">
        <v>31</v>
      </c>
      <c r="L53" s="35" t="s">
        <v>217</v>
      </c>
      <c r="M53" s="36">
        <v>45536</v>
      </c>
      <c r="N53" s="36">
        <v>46630</v>
      </c>
      <c r="O53" s="37">
        <f t="shared" si="0"/>
        <v>0.40000000040650446</v>
      </c>
      <c r="P53" s="35" t="s">
        <v>181</v>
      </c>
      <c r="Q53" s="26" t="s">
        <v>36</v>
      </c>
      <c r="R53" s="34">
        <v>151</v>
      </c>
      <c r="S53" s="27">
        <v>1967997.97</v>
      </c>
      <c r="T53" s="27">
        <v>2951996.95</v>
      </c>
      <c r="U53" s="28">
        <v>0</v>
      </c>
      <c r="V53" s="28">
        <v>0</v>
      </c>
      <c r="W53" s="27">
        <v>4919994.92</v>
      </c>
      <c r="X53" s="38" t="s">
        <v>34</v>
      </c>
      <c r="Y53" s="85"/>
    </row>
    <row r="54" spans="1:25" s="26" customFormat="1" ht="18.75" customHeight="1" x14ac:dyDescent="0.2">
      <c r="A54" s="10">
        <v>316479</v>
      </c>
      <c r="B54" s="25" t="s">
        <v>35</v>
      </c>
      <c r="C54" s="34">
        <v>47</v>
      </c>
      <c r="D54" s="26" t="s">
        <v>221</v>
      </c>
      <c r="E54" s="26" t="s">
        <v>222</v>
      </c>
      <c r="F54" s="34">
        <v>79</v>
      </c>
      <c r="G54" s="34">
        <v>316479</v>
      </c>
      <c r="H54" s="26" t="s">
        <v>218</v>
      </c>
      <c r="I54" s="26">
        <v>16919630</v>
      </c>
      <c r="J54" s="35" t="s">
        <v>219</v>
      </c>
      <c r="K54" s="26" t="s">
        <v>31</v>
      </c>
      <c r="L54" s="35" t="s">
        <v>220</v>
      </c>
      <c r="M54" s="36">
        <v>45536</v>
      </c>
      <c r="N54" s="36">
        <v>46446</v>
      </c>
      <c r="O54" s="37">
        <f t="shared" si="0"/>
        <v>0.40000000040301825</v>
      </c>
      <c r="P54" s="35" t="s">
        <v>181</v>
      </c>
      <c r="Q54" s="26" t="s">
        <v>36</v>
      </c>
      <c r="R54" s="34">
        <v>151</v>
      </c>
      <c r="S54" s="27">
        <v>1985021.85</v>
      </c>
      <c r="T54" s="27">
        <v>2977532.77</v>
      </c>
      <c r="U54" s="28">
        <v>0</v>
      </c>
      <c r="V54" s="28">
        <v>0</v>
      </c>
      <c r="W54" s="27">
        <v>4962554.62</v>
      </c>
      <c r="X54" s="38" t="s">
        <v>34</v>
      </c>
      <c r="Y54" s="85" t="s">
        <v>451</v>
      </c>
    </row>
    <row r="55" spans="1:25" s="26" customFormat="1" ht="18.75" customHeight="1" x14ac:dyDescent="0.2">
      <c r="A55" s="10">
        <v>300710</v>
      </c>
      <c r="B55" s="25" t="s">
        <v>35</v>
      </c>
      <c r="C55" s="34">
        <v>48</v>
      </c>
      <c r="D55" s="26" t="s">
        <v>221</v>
      </c>
      <c r="E55" s="26" t="s">
        <v>222</v>
      </c>
      <c r="F55" s="34">
        <v>79</v>
      </c>
      <c r="G55" s="34">
        <v>300710</v>
      </c>
      <c r="H55" s="26" t="s">
        <v>226</v>
      </c>
      <c r="I55" s="26">
        <v>8955860</v>
      </c>
      <c r="J55" s="35" t="s">
        <v>227</v>
      </c>
      <c r="K55" s="26" t="s">
        <v>228</v>
      </c>
      <c r="L55" s="35" t="s">
        <v>229</v>
      </c>
      <c r="M55" s="36">
        <v>45566</v>
      </c>
      <c r="N55" s="36">
        <v>46660</v>
      </c>
      <c r="O55" s="37">
        <f t="shared" si="0"/>
        <v>0.38332122405213365</v>
      </c>
      <c r="P55" s="35" t="s">
        <v>181</v>
      </c>
      <c r="Q55" s="26" t="s">
        <v>36</v>
      </c>
      <c r="R55" s="34">
        <v>151</v>
      </c>
      <c r="S55" s="27">
        <v>1901018.93</v>
      </c>
      <c r="T55" s="27">
        <v>2851528.4</v>
      </c>
      <c r="U55" s="28">
        <v>206789.15</v>
      </c>
      <c r="V55" s="28">
        <v>0</v>
      </c>
      <c r="W55" s="27">
        <f>S55+T55+U55</f>
        <v>4959336.4800000004</v>
      </c>
      <c r="X55" s="38" t="s">
        <v>34</v>
      </c>
      <c r="Y55" s="85"/>
    </row>
    <row r="56" spans="1:25" s="26" customFormat="1" ht="18.75" customHeight="1" x14ac:dyDescent="0.2">
      <c r="A56" s="10">
        <v>313026</v>
      </c>
      <c r="B56" s="25" t="s">
        <v>35</v>
      </c>
      <c r="C56" s="34">
        <v>49</v>
      </c>
      <c r="D56" s="26" t="s">
        <v>221</v>
      </c>
      <c r="E56" s="26" t="s">
        <v>222</v>
      </c>
      <c r="F56" s="34">
        <v>79</v>
      </c>
      <c r="G56" s="34">
        <v>313026</v>
      </c>
      <c r="H56" s="26" t="s">
        <v>230</v>
      </c>
      <c r="I56" s="26">
        <v>37263162</v>
      </c>
      <c r="J56" s="35" t="s">
        <v>231</v>
      </c>
      <c r="K56" s="26" t="s">
        <v>31</v>
      </c>
      <c r="L56" s="35" t="s">
        <v>232</v>
      </c>
      <c r="M56" s="36">
        <v>45566</v>
      </c>
      <c r="N56" s="36">
        <v>46660</v>
      </c>
      <c r="O56" s="37">
        <f t="shared" si="0"/>
        <v>0.37999999929052775</v>
      </c>
      <c r="P56" s="35" t="s">
        <v>181</v>
      </c>
      <c r="Q56" s="26" t="s">
        <v>36</v>
      </c>
      <c r="R56" s="34">
        <v>151</v>
      </c>
      <c r="S56" s="27">
        <v>1821072.0319999999</v>
      </c>
      <c r="T56" s="27">
        <v>2731608.048</v>
      </c>
      <c r="U56" s="28">
        <v>239614.75</v>
      </c>
      <c r="V56" s="28">
        <v>0</v>
      </c>
      <c r="W56" s="27">
        <v>4792294.83</v>
      </c>
      <c r="X56" s="38" t="s">
        <v>34</v>
      </c>
      <c r="Y56" s="85"/>
    </row>
    <row r="57" spans="1:25" s="26" customFormat="1" ht="18.75" customHeight="1" x14ac:dyDescent="0.2">
      <c r="A57" s="10">
        <v>317838</v>
      </c>
      <c r="B57" s="25" t="s">
        <v>35</v>
      </c>
      <c r="C57" s="34">
        <v>50</v>
      </c>
      <c r="D57" s="26" t="s">
        <v>221</v>
      </c>
      <c r="E57" s="26" t="s">
        <v>222</v>
      </c>
      <c r="F57" s="34">
        <v>79</v>
      </c>
      <c r="G57" s="34">
        <v>317838</v>
      </c>
      <c r="H57" s="26" t="s">
        <v>233</v>
      </c>
      <c r="I57" s="26">
        <v>25285051</v>
      </c>
      <c r="J57" s="35" t="s">
        <v>234</v>
      </c>
      <c r="K57" s="26" t="s">
        <v>31</v>
      </c>
      <c r="L57" s="35" t="s">
        <v>235</v>
      </c>
      <c r="M57" s="36">
        <v>45566</v>
      </c>
      <c r="N57" s="36">
        <v>46660</v>
      </c>
      <c r="O57" s="37">
        <f t="shared" si="0"/>
        <v>0.39999999959647897</v>
      </c>
      <c r="P57" s="35" t="s">
        <v>181</v>
      </c>
      <c r="Q57" s="26" t="s">
        <v>36</v>
      </c>
      <c r="R57" s="34">
        <v>151</v>
      </c>
      <c r="S57" s="27">
        <v>1982548.47</v>
      </c>
      <c r="T57" s="27">
        <v>2973822.71</v>
      </c>
      <c r="U57" s="28">
        <v>0</v>
      </c>
      <c r="V57" s="28">
        <v>0</v>
      </c>
      <c r="W57" s="27">
        <v>4956371.18</v>
      </c>
      <c r="X57" s="38" t="s">
        <v>34</v>
      </c>
      <c r="Y57" s="85" t="s">
        <v>544</v>
      </c>
    </row>
    <row r="58" spans="1:25" s="26" customFormat="1" ht="18.75" customHeight="1" x14ac:dyDescent="0.2">
      <c r="A58" s="10">
        <v>301611</v>
      </c>
      <c r="B58" s="25" t="s">
        <v>35</v>
      </c>
      <c r="C58" s="34">
        <v>51</v>
      </c>
      <c r="D58" s="26" t="s">
        <v>221</v>
      </c>
      <c r="E58" s="26" t="s">
        <v>222</v>
      </c>
      <c r="F58" s="34">
        <v>79</v>
      </c>
      <c r="G58" s="34">
        <v>301611</v>
      </c>
      <c r="H58" s="26" t="s">
        <v>236</v>
      </c>
      <c r="I58" s="26">
        <v>37217050</v>
      </c>
      <c r="J58" s="35" t="s">
        <v>237</v>
      </c>
      <c r="K58" s="26" t="s">
        <v>238</v>
      </c>
      <c r="L58" s="35" t="s">
        <v>239</v>
      </c>
      <c r="M58" s="36">
        <v>45566</v>
      </c>
      <c r="N58" s="36">
        <v>46173</v>
      </c>
      <c r="O58" s="37">
        <f t="shared" si="0"/>
        <v>0.4000000008123803</v>
      </c>
      <c r="P58" s="35" t="s">
        <v>181</v>
      </c>
      <c r="Q58" s="26" t="s">
        <v>36</v>
      </c>
      <c r="R58" s="34">
        <v>151</v>
      </c>
      <c r="S58" s="27">
        <v>1969520.98</v>
      </c>
      <c r="T58" s="27">
        <v>2954281.46</v>
      </c>
      <c r="U58" s="28">
        <v>0</v>
      </c>
      <c r="V58" s="28">
        <v>0</v>
      </c>
      <c r="W58" s="27">
        <v>4923802.4400000004</v>
      </c>
      <c r="X58" s="38" t="s">
        <v>34</v>
      </c>
      <c r="Y58" s="85" t="s">
        <v>452</v>
      </c>
    </row>
    <row r="59" spans="1:25" s="26" customFormat="1" ht="18.75" customHeight="1" x14ac:dyDescent="0.2">
      <c r="A59" s="10">
        <v>317726</v>
      </c>
      <c r="B59" s="25" t="s">
        <v>35</v>
      </c>
      <c r="C59" s="34">
        <v>52</v>
      </c>
      <c r="D59" s="26" t="s">
        <v>221</v>
      </c>
      <c r="E59" s="26" t="s">
        <v>222</v>
      </c>
      <c r="F59" s="34">
        <v>79</v>
      </c>
      <c r="G59" s="34">
        <v>317726</v>
      </c>
      <c r="H59" s="26" t="s">
        <v>240</v>
      </c>
      <c r="I59" s="26">
        <v>25093188</v>
      </c>
      <c r="J59" s="35" t="s">
        <v>241</v>
      </c>
      <c r="K59" s="26" t="s">
        <v>242</v>
      </c>
      <c r="L59" s="35" t="s">
        <v>243</v>
      </c>
      <c r="M59" s="36">
        <v>45566</v>
      </c>
      <c r="N59" s="36">
        <v>46477</v>
      </c>
      <c r="O59" s="37">
        <f t="shared" si="0"/>
        <v>0.39999999915248063</v>
      </c>
      <c r="P59" s="35" t="s">
        <v>181</v>
      </c>
      <c r="Q59" s="26" t="s">
        <v>36</v>
      </c>
      <c r="R59" s="34">
        <v>151</v>
      </c>
      <c r="S59" s="27">
        <v>1887862.46</v>
      </c>
      <c r="T59" s="27">
        <v>2831793.7</v>
      </c>
      <c r="U59" s="28">
        <v>0</v>
      </c>
      <c r="V59" s="28">
        <v>0</v>
      </c>
      <c r="W59" s="27">
        <v>4719656.16</v>
      </c>
      <c r="X59" s="38" t="s">
        <v>34</v>
      </c>
      <c r="Y59" s="85" t="s">
        <v>453</v>
      </c>
    </row>
    <row r="60" spans="1:25" s="26" customFormat="1" ht="18.75" customHeight="1" x14ac:dyDescent="0.2">
      <c r="A60" s="10">
        <v>318203</v>
      </c>
      <c r="B60" s="25" t="s">
        <v>35</v>
      </c>
      <c r="C60" s="34">
        <v>53</v>
      </c>
      <c r="D60" s="26" t="s">
        <v>221</v>
      </c>
      <c r="E60" s="26" t="s">
        <v>222</v>
      </c>
      <c r="F60" s="34">
        <v>79</v>
      </c>
      <c r="G60" s="34">
        <v>318203</v>
      </c>
      <c r="H60" s="26" t="s">
        <v>244</v>
      </c>
      <c r="I60" s="26">
        <v>35429766</v>
      </c>
      <c r="J60" s="35" t="s">
        <v>245</v>
      </c>
      <c r="K60" s="26" t="s">
        <v>31</v>
      </c>
      <c r="L60" s="35" t="s">
        <v>246</v>
      </c>
      <c r="M60" s="36">
        <v>45566</v>
      </c>
      <c r="N60" s="36">
        <v>46418</v>
      </c>
      <c r="O60" s="37">
        <f t="shared" si="0"/>
        <v>0.37999999930263106</v>
      </c>
      <c r="P60" s="35" t="s">
        <v>181</v>
      </c>
      <c r="Q60" s="26" t="s">
        <v>36</v>
      </c>
      <c r="R60" s="34">
        <v>151</v>
      </c>
      <c r="S60" s="27">
        <v>1852678</v>
      </c>
      <c r="T60" s="27">
        <v>2779016.99</v>
      </c>
      <c r="U60" s="28">
        <v>243773.44</v>
      </c>
      <c r="V60" s="28">
        <v>0</v>
      </c>
      <c r="W60" s="27">
        <v>4875468.43</v>
      </c>
      <c r="X60" s="38" t="s">
        <v>34</v>
      </c>
      <c r="Y60" s="85"/>
    </row>
    <row r="61" spans="1:25" s="26" customFormat="1" ht="18.75" customHeight="1" x14ac:dyDescent="0.25">
      <c r="A61" s="29">
        <v>311761</v>
      </c>
      <c r="B61" s="25" t="s">
        <v>35</v>
      </c>
      <c r="C61" s="34">
        <v>54</v>
      </c>
      <c r="D61" s="26" t="s">
        <v>221</v>
      </c>
      <c r="E61" s="26" t="s">
        <v>222</v>
      </c>
      <c r="F61" s="34">
        <v>79</v>
      </c>
      <c r="G61" s="30">
        <v>311761</v>
      </c>
      <c r="H61" s="26" t="s">
        <v>248</v>
      </c>
      <c r="I61" s="26">
        <v>30299010</v>
      </c>
      <c r="J61" s="35" t="s">
        <v>171</v>
      </c>
      <c r="K61" s="26" t="s">
        <v>249</v>
      </c>
      <c r="L61" s="35" t="s">
        <v>250</v>
      </c>
      <c r="M61" s="36">
        <v>45597</v>
      </c>
      <c r="N61" s="36">
        <v>46691</v>
      </c>
      <c r="O61" s="37">
        <f t="shared" si="0"/>
        <v>0.39999999999999997</v>
      </c>
      <c r="P61" s="35" t="s">
        <v>181</v>
      </c>
      <c r="Q61" s="26" t="s">
        <v>36</v>
      </c>
      <c r="R61" s="34">
        <v>151</v>
      </c>
      <c r="S61" s="27">
        <v>1953267.6839999999</v>
      </c>
      <c r="T61" s="27">
        <v>2929901.5260000001</v>
      </c>
      <c r="U61" s="28">
        <v>0</v>
      </c>
      <c r="V61" s="28">
        <v>0</v>
      </c>
      <c r="W61" s="27">
        <v>4883169.21</v>
      </c>
      <c r="X61" s="38" t="s">
        <v>34</v>
      </c>
      <c r="Y61" s="85" t="s">
        <v>454</v>
      </c>
    </row>
    <row r="62" spans="1:25" s="26" customFormat="1" ht="18.75" customHeight="1" x14ac:dyDescent="0.25">
      <c r="A62" s="29">
        <v>312953</v>
      </c>
      <c r="B62" s="25" t="s">
        <v>35</v>
      </c>
      <c r="C62" s="34">
        <v>55</v>
      </c>
      <c r="D62" s="26" t="s">
        <v>221</v>
      </c>
      <c r="E62" s="26" t="s">
        <v>222</v>
      </c>
      <c r="F62" s="34">
        <v>79</v>
      </c>
      <c r="G62" s="30">
        <v>312953</v>
      </c>
      <c r="H62" s="26" t="s">
        <v>251</v>
      </c>
      <c r="I62" s="26">
        <v>13417787</v>
      </c>
      <c r="J62" s="35" t="s">
        <v>252</v>
      </c>
      <c r="K62" s="26" t="s">
        <v>31</v>
      </c>
      <c r="L62" s="35" t="s">
        <v>253</v>
      </c>
      <c r="M62" s="36">
        <v>45597</v>
      </c>
      <c r="N62" s="36">
        <v>46691</v>
      </c>
      <c r="O62" s="37">
        <f t="shared" si="0"/>
        <v>0.37999984565829431</v>
      </c>
      <c r="P62" s="35" t="s">
        <v>181</v>
      </c>
      <c r="Q62" s="26" t="s">
        <v>36</v>
      </c>
      <c r="R62" s="34">
        <v>151</v>
      </c>
      <c r="S62" s="27">
        <v>1861323.7560000001</v>
      </c>
      <c r="T62" s="27">
        <v>2791985.6340000001</v>
      </c>
      <c r="U62" s="28">
        <v>244913.01</v>
      </c>
      <c r="V62" s="28">
        <v>0</v>
      </c>
      <c r="W62" s="27">
        <v>4898222.4000000004</v>
      </c>
      <c r="X62" s="38" t="s">
        <v>34</v>
      </c>
      <c r="Y62" s="85"/>
    </row>
    <row r="63" spans="1:25" s="26" customFormat="1" ht="18.75" customHeight="1" x14ac:dyDescent="0.25">
      <c r="A63" s="29">
        <v>337043</v>
      </c>
      <c r="B63" s="25" t="s">
        <v>35</v>
      </c>
      <c r="C63" s="34">
        <v>56</v>
      </c>
      <c r="D63" s="26" t="s">
        <v>255</v>
      </c>
      <c r="E63" s="26" t="s">
        <v>256</v>
      </c>
      <c r="F63" s="34">
        <v>383</v>
      </c>
      <c r="G63" s="30">
        <v>337043</v>
      </c>
      <c r="H63" s="26" t="s">
        <v>257</v>
      </c>
      <c r="I63" s="26">
        <v>11370190</v>
      </c>
      <c r="J63" s="35" t="s">
        <v>258</v>
      </c>
      <c r="K63" s="26" t="s">
        <v>31</v>
      </c>
      <c r="L63" s="35" t="s">
        <v>259</v>
      </c>
      <c r="M63" s="36">
        <v>45383</v>
      </c>
      <c r="N63" s="36">
        <v>47483</v>
      </c>
      <c r="O63" s="37">
        <f t="shared" si="0"/>
        <v>0.80473372781065111</v>
      </c>
      <c r="P63" s="35" t="s">
        <v>260</v>
      </c>
      <c r="Q63" s="26" t="s">
        <v>40</v>
      </c>
      <c r="R63" s="34" t="s">
        <v>261</v>
      </c>
      <c r="S63" s="27">
        <v>120050917.06508875</v>
      </c>
      <c r="T63" s="28">
        <v>0</v>
      </c>
      <c r="U63" s="28">
        <v>29130001.934911199</v>
      </c>
      <c r="V63" s="28">
        <v>0</v>
      </c>
      <c r="W63" s="27">
        <v>149180918.99999994</v>
      </c>
      <c r="X63" s="38" t="s">
        <v>34</v>
      </c>
      <c r="Y63" s="85"/>
    </row>
    <row r="64" spans="1:25" s="26" customFormat="1" ht="18.75" customHeight="1" x14ac:dyDescent="0.25">
      <c r="A64" s="29">
        <v>337075</v>
      </c>
      <c r="B64" s="25" t="s">
        <v>35</v>
      </c>
      <c r="C64" s="34">
        <v>57</v>
      </c>
      <c r="D64" s="26" t="s">
        <v>262</v>
      </c>
      <c r="E64" s="26" t="s">
        <v>256</v>
      </c>
      <c r="F64" s="34">
        <v>406</v>
      </c>
      <c r="G64" s="30">
        <v>337075</v>
      </c>
      <c r="H64" s="26" t="s">
        <v>263</v>
      </c>
      <c r="I64" s="26">
        <v>11370190</v>
      </c>
      <c r="J64" s="35" t="s">
        <v>258</v>
      </c>
      <c r="K64" s="26" t="s">
        <v>31</v>
      </c>
      <c r="L64" s="35" t="s">
        <v>264</v>
      </c>
      <c r="M64" s="36">
        <v>45383</v>
      </c>
      <c r="N64" s="36">
        <v>47483</v>
      </c>
      <c r="O64" s="37">
        <f t="shared" si="0"/>
        <v>0.7640449438202247</v>
      </c>
      <c r="P64" s="35" t="s">
        <v>260</v>
      </c>
      <c r="Q64" s="26" t="s">
        <v>40</v>
      </c>
      <c r="R64" s="34" t="s">
        <v>265</v>
      </c>
      <c r="S64" s="27">
        <v>239482951.64044943</v>
      </c>
      <c r="T64" s="28">
        <v>0</v>
      </c>
      <c r="U64" s="28">
        <v>73957970.359550565</v>
      </c>
      <c r="V64" s="28">
        <v>0</v>
      </c>
      <c r="W64" s="27">
        <v>313440922</v>
      </c>
      <c r="X64" s="38" t="s">
        <v>34</v>
      </c>
      <c r="Y64" s="85" t="s">
        <v>474</v>
      </c>
    </row>
    <row r="65" spans="1:25" ht="21" customHeight="1" x14ac:dyDescent="0.25">
      <c r="A65" s="29">
        <v>336257</v>
      </c>
      <c r="B65" s="25" t="s">
        <v>35</v>
      </c>
      <c r="C65" s="1">
        <v>58</v>
      </c>
      <c r="D65" s="26" t="s">
        <v>221</v>
      </c>
      <c r="E65" s="26" t="s">
        <v>266</v>
      </c>
      <c r="F65" s="34">
        <v>514</v>
      </c>
      <c r="G65" s="30">
        <v>336257</v>
      </c>
      <c r="H65" s="26" t="s">
        <v>267</v>
      </c>
      <c r="I65" s="26">
        <v>4266669</v>
      </c>
      <c r="J65" s="35" t="s">
        <v>268</v>
      </c>
      <c r="K65" s="26" t="s">
        <v>269</v>
      </c>
      <c r="L65" s="35" t="s">
        <v>270</v>
      </c>
      <c r="M65" s="36">
        <v>45689</v>
      </c>
      <c r="N65" s="5">
        <v>47483</v>
      </c>
      <c r="O65" s="37">
        <f t="shared" si="0"/>
        <v>0.80473372781065089</v>
      </c>
      <c r="P65" s="35" t="s">
        <v>38</v>
      </c>
      <c r="Q65" s="26" t="s">
        <v>36</v>
      </c>
      <c r="R65" s="34">
        <v>151</v>
      </c>
      <c r="S65" s="31">
        <v>15851010.276923077</v>
      </c>
      <c r="T65" s="31">
        <v>640804.40816568059</v>
      </c>
      <c r="U65" s="32">
        <v>3205396.6149112429</v>
      </c>
      <c r="V65" s="32">
        <v>0</v>
      </c>
      <c r="W65" s="31">
        <v>19697211.300000001</v>
      </c>
      <c r="X65" s="38" t="s">
        <v>34</v>
      </c>
      <c r="Y65" s="85" t="s">
        <v>474</v>
      </c>
    </row>
    <row r="66" spans="1:25" ht="21" customHeight="1" x14ac:dyDescent="0.25">
      <c r="A66" s="29"/>
      <c r="B66" s="25" t="s">
        <v>35</v>
      </c>
      <c r="C66" s="1">
        <v>59</v>
      </c>
      <c r="D66" s="26" t="s">
        <v>221</v>
      </c>
      <c r="E66" s="26" t="s">
        <v>271</v>
      </c>
      <c r="F66" s="34">
        <v>540</v>
      </c>
      <c r="G66" s="30">
        <v>337451</v>
      </c>
      <c r="H66" s="26" t="s">
        <v>272</v>
      </c>
      <c r="I66" s="26">
        <v>4266669</v>
      </c>
      <c r="J66" s="35" t="s">
        <v>268</v>
      </c>
      <c r="K66" s="26" t="s">
        <v>273</v>
      </c>
      <c r="L66" s="35" t="s">
        <v>274</v>
      </c>
      <c r="M66" s="36">
        <v>45689</v>
      </c>
      <c r="N66" s="5">
        <v>47483</v>
      </c>
      <c r="O66" s="37">
        <f t="shared" si="0"/>
        <v>0.80473372781065078</v>
      </c>
      <c r="P66" s="35" t="s">
        <v>39</v>
      </c>
      <c r="Q66" s="26" t="s">
        <v>40</v>
      </c>
      <c r="R66" s="34"/>
      <c r="S66" s="31">
        <v>28155481.093017749</v>
      </c>
      <c r="T66" s="31">
        <v>1734458.3895857991</v>
      </c>
      <c r="U66" s="32">
        <v>5097386.2873964505</v>
      </c>
      <c r="V66" s="32">
        <v>0</v>
      </c>
      <c r="W66" s="31">
        <v>34987325.770000003</v>
      </c>
      <c r="X66" s="38" t="s">
        <v>34</v>
      </c>
      <c r="Y66" s="85" t="s">
        <v>475</v>
      </c>
    </row>
    <row r="67" spans="1:25" ht="21" customHeight="1" x14ac:dyDescent="0.25">
      <c r="A67" s="29"/>
      <c r="B67" s="25" t="s">
        <v>35</v>
      </c>
      <c r="C67" s="1">
        <v>60</v>
      </c>
      <c r="D67" s="26" t="s">
        <v>172</v>
      </c>
      <c r="E67" s="26" t="s">
        <v>275</v>
      </c>
      <c r="F67" s="34">
        <v>539</v>
      </c>
      <c r="G67" s="30">
        <v>337466</v>
      </c>
      <c r="H67" s="26" t="s">
        <v>276</v>
      </c>
      <c r="I67" s="26">
        <v>4266669</v>
      </c>
      <c r="J67" s="35" t="s">
        <v>268</v>
      </c>
      <c r="K67" s="26" t="s">
        <v>277</v>
      </c>
      <c r="L67" s="35" t="s">
        <v>278</v>
      </c>
      <c r="M67" s="36">
        <v>45748</v>
      </c>
      <c r="N67" s="5">
        <v>47483</v>
      </c>
      <c r="O67" s="37">
        <f t="shared" si="0"/>
        <v>0.80473372781065089</v>
      </c>
      <c r="P67" s="35" t="s">
        <v>39</v>
      </c>
      <c r="Q67" s="26" t="s">
        <v>40</v>
      </c>
      <c r="R67" s="34" t="s">
        <v>279</v>
      </c>
      <c r="S67" s="31">
        <v>16499998.816568047</v>
      </c>
      <c r="T67" s="31">
        <v>614465.57769230776</v>
      </c>
      <c r="U67" s="32">
        <v>3389210.6057396452</v>
      </c>
      <c r="V67" s="32">
        <v>0</v>
      </c>
      <c r="W67" s="31">
        <v>20503675</v>
      </c>
      <c r="X67" s="38" t="s">
        <v>34</v>
      </c>
      <c r="Y67" s="85"/>
    </row>
    <row r="68" spans="1:25" ht="21" customHeight="1" x14ac:dyDescent="0.25">
      <c r="A68" s="29"/>
      <c r="B68" s="25" t="s">
        <v>35</v>
      </c>
      <c r="C68" s="1">
        <v>61</v>
      </c>
      <c r="D68" s="26" t="s">
        <v>221</v>
      </c>
      <c r="E68" s="26" t="s">
        <v>222</v>
      </c>
      <c r="F68" s="34">
        <v>373</v>
      </c>
      <c r="G68" s="30">
        <v>336885</v>
      </c>
      <c r="H68" s="26" t="s">
        <v>302</v>
      </c>
      <c r="I68" s="26">
        <v>13684229</v>
      </c>
      <c r="J68" s="35" t="s">
        <v>299</v>
      </c>
      <c r="K68" s="26" t="s">
        <v>31</v>
      </c>
      <c r="L68" s="35" t="s">
        <v>303</v>
      </c>
      <c r="M68" s="36">
        <v>45778</v>
      </c>
      <c r="N68" s="5">
        <v>46507</v>
      </c>
      <c r="O68" s="37">
        <f t="shared" si="0"/>
        <v>0.4</v>
      </c>
      <c r="P68" s="35" t="s">
        <v>38</v>
      </c>
      <c r="Q68" s="26" t="s">
        <v>36</v>
      </c>
      <c r="R68" s="34">
        <v>151</v>
      </c>
      <c r="S68" s="31">
        <v>1988679.02</v>
      </c>
      <c r="T68" s="31">
        <v>2983018.53</v>
      </c>
      <c r="U68" s="32">
        <v>0</v>
      </c>
      <c r="V68" s="32">
        <v>0</v>
      </c>
      <c r="W68" s="31">
        <v>4971697.55</v>
      </c>
      <c r="X68" s="38" t="s">
        <v>34</v>
      </c>
      <c r="Y68" s="85"/>
    </row>
    <row r="69" spans="1:25" ht="21" customHeight="1" x14ac:dyDescent="0.25">
      <c r="A69" s="29"/>
      <c r="B69" s="25" t="s">
        <v>35</v>
      </c>
      <c r="C69" s="1">
        <v>62</v>
      </c>
      <c r="D69" s="26" t="s">
        <v>221</v>
      </c>
      <c r="E69" s="26" t="s">
        <v>222</v>
      </c>
      <c r="F69" s="34">
        <v>373</v>
      </c>
      <c r="G69" s="30">
        <v>334124</v>
      </c>
      <c r="H69" s="26" t="s">
        <v>304</v>
      </c>
      <c r="I69" s="26">
        <v>34123121</v>
      </c>
      <c r="J69" s="35" t="s">
        <v>300</v>
      </c>
      <c r="K69" s="26" t="s">
        <v>31</v>
      </c>
      <c r="L69" s="35" t="s">
        <v>305</v>
      </c>
      <c r="M69" s="36">
        <v>45778</v>
      </c>
      <c r="N69" s="5">
        <v>46691</v>
      </c>
      <c r="O69" s="37">
        <f t="shared" si="0"/>
        <v>0.37999999991919148</v>
      </c>
      <c r="P69" s="35" t="s">
        <v>181</v>
      </c>
      <c r="Q69" s="26" t="s">
        <v>36</v>
      </c>
      <c r="R69" s="34">
        <v>151</v>
      </c>
      <c r="S69" s="31">
        <v>1880989.58</v>
      </c>
      <c r="T69" s="31">
        <v>2821484.37</v>
      </c>
      <c r="U69" s="32">
        <v>247498.63</v>
      </c>
      <c r="V69" s="32">
        <v>151781.88</v>
      </c>
      <c r="W69" s="31">
        <v>5101754.46</v>
      </c>
      <c r="X69" s="38" t="s">
        <v>34</v>
      </c>
      <c r="Y69" s="85"/>
    </row>
    <row r="70" spans="1:25" ht="21" customHeight="1" x14ac:dyDescent="0.25">
      <c r="A70" s="29"/>
      <c r="B70" s="25" t="s">
        <v>35</v>
      </c>
      <c r="C70" s="1">
        <v>63</v>
      </c>
      <c r="D70" s="26" t="s">
        <v>221</v>
      </c>
      <c r="E70" s="26" t="s">
        <v>222</v>
      </c>
      <c r="F70" s="34">
        <v>373</v>
      </c>
      <c r="G70" s="30">
        <v>331721</v>
      </c>
      <c r="H70" s="26" t="s">
        <v>306</v>
      </c>
      <c r="I70" s="26">
        <v>38075655</v>
      </c>
      <c r="J70" s="35" t="s">
        <v>307</v>
      </c>
      <c r="K70" s="26" t="s">
        <v>31</v>
      </c>
      <c r="L70" s="35" t="s">
        <v>308</v>
      </c>
      <c r="M70" s="36">
        <v>45778</v>
      </c>
      <c r="N70" s="5">
        <v>46507</v>
      </c>
      <c r="O70" s="37">
        <f t="shared" si="0"/>
        <v>0.39999999999999997</v>
      </c>
      <c r="P70" s="35" t="s">
        <v>181</v>
      </c>
      <c r="Q70" s="26" t="s">
        <v>36</v>
      </c>
      <c r="R70" s="34">
        <v>151</v>
      </c>
      <c r="S70" s="31">
        <v>1990048.16</v>
      </c>
      <c r="T70" s="31">
        <v>2985072.24</v>
      </c>
      <c r="U70" s="32">
        <v>0</v>
      </c>
      <c r="V70" s="32">
        <v>0</v>
      </c>
      <c r="W70" s="31">
        <v>4975120.4000000004</v>
      </c>
      <c r="X70" s="38" t="s">
        <v>34</v>
      </c>
      <c r="Y70" s="85"/>
    </row>
    <row r="71" spans="1:25" ht="21" customHeight="1" x14ac:dyDescent="0.25">
      <c r="A71" s="29"/>
      <c r="B71" s="25" t="s">
        <v>35</v>
      </c>
      <c r="C71" s="1">
        <v>64</v>
      </c>
      <c r="D71" s="26" t="s">
        <v>255</v>
      </c>
      <c r="E71" s="26" t="s">
        <v>275</v>
      </c>
      <c r="F71" s="34">
        <v>460</v>
      </c>
      <c r="G71" s="30">
        <v>336856</v>
      </c>
      <c r="H71" s="26" t="s">
        <v>309</v>
      </c>
      <c r="I71" s="26">
        <v>11353261</v>
      </c>
      <c r="J71" s="35" t="s">
        <v>179</v>
      </c>
      <c r="K71" s="26" t="s">
        <v>310</v>
      </c>
      <c r="L71" s="35" t="s">
        <v>311</v>
      </c>
      <c r="M71" s="36">
        <v>45778</v>
      </c>
      <c r="N71" s="5">
        <v>46873</v>
      </c>
      <c r="O71" s="37">
        <f t="shared" si="0"/>
        <v>0.4</v>
      </c>
      <c r="P71" s="35" t="s">
        <v>181</v>
      </c>
      <c r="Q71" s="26" t="s">
        <v>36</v>
      </c>
      <c r="R71" s="34" t="s">
        <v>261</v>
      </c>
      <c r="S71" s="31">
        <v>3982320</v>
      </c>
      <c r="T71" s="31">
        <v>2688066</v>
      </c>
      <c r="U71" s="32">
        <v>3285414</v>
      </c>
      <c r="V71" s="32">
        <v>0</v>
      </c>
      <c r="W71" s="31">
        <v>9955800</v>
      </c>
      <c r="X71" s="38" t="s">
        <v>34</v>
      </c>
      <c r="Y71" s="85" t="s">
        <v>476</v>
      </c>
    </row>
    <row r="72" spans="1:25" ht="21" customHeight="1" x14ac:dyDescent="0.25">
      <c r="A72" s="29"/>
      <c r="B72" s="25" t="s">
        <v>35</v>
      </c>
      <c r="C72" s="1">
        <v>65</v>
      </c>
      <c r="D72" s="26" t="s">
        <v>18</v>
      </c>
      <c r="E72" s="26" t="s">
        <v>57</v>
      </c>
      <c r="F72" s="34">
        <v>620</v>
      </c>
      <c r="G72" s="30">
        <v>342416</v>
      </c>
      <c r="H72" s="26" t="s">
        <v>312</v>
      </c>
      <c r="I72" s="26">
        <v>4266669</v>
      </c>
      <c r="J72" s="35" t="s">
        <v>313</v>
      </c>
      <c r="K72" s="26" t="s">
        <v>314</v>
      </c>
      <c r="L72" s="35" t="s">
        <v>315</v>
      </c>
      <c r="M72" s="36">
        <v>45778</v>
      </c>
      <c r="N72" s="5">
        <v>47483</v>
      </c>
      <c r="O72" s="37">
        <f t="shared" ref="O72:O129" si="1">S72/(S72+T72+U72)</f>
        <v>0.76404494372451326</v>
      </c>
      <c r="P72" s="35" t="s">
        <v>39</v>
      </c>
      <c r="Q72" s="26" t="s">
        <v>40</v>
      </c>
      <c r="R72" s="34">
        <v>139</v>
      </c>
      <c r="S72" s="31">
        <v>30496076.620000001</v>
      </c>
      <c r="T72" s="31">
        <v>2019074.89</v>
      </c>
      <c r="U72" s="32">
        <v>7398831.1299999999</v>
      </c>
      <c r="V72" s="32">
        <v>0</v>
      </c>
      <c r="W72" s="31">
        <v>39913982.640000001</v>
      </c>
      <c r="X72" s="38" t="s">
        <v>34</v>
      </c>
      <c r="Y72" s="85"/>
    </row>
    <row r="73" spans="1:25" ht="21" customHeight="1" x14ac:dyDescent="0.25">
      <c r="A73" s="29"/>
      <c r="B73" s="25" t="s">
        <v>35</v>
      </c>
      <c r="C73" s="34">
        <v>66</v>
      </c>
      <c r="D73" s="26" t="s">
        <v>262</v>
      </c>
      <c r="E73" s="26" t="s">
        <v>275</v>
      </c>
      <c r="F73" s="34">
        <v>410</v>
      </c>
      <c r="G73" s="30">
        <v>327511</v>
      </c>
      <c r="H73" s="26" t="s">
        <v>316</v>
      </c>
      <c r="I73" s="26">
        <v>30504972</v>
      </c>
      <c r="J73" s="35" t="s">
        <v>183</v>
      </c>
      <c r="K73" s="26" t="s">
        <v>31</v>
      </c>
      <c r="L73" s="35" t="s">
        <v>317</v>
      </c>
      <c r="M73" s="36">
        <v>45778</v>
      </c>
      <c r="N73" s="5">
        <v>46873</v>
      </c>
      <c r="O73" s="37">
        <f t="shared" si="1"/>
        <v>0.3799999989730104</v>
      </c>
      <c r="P73" s="35" t="s">
        <v>38</v>
      </c>
      <c r="Q73" s="26" t="s">
        <v>36</v>
      </c>
      <c r="R73" s="34" t="s">
        <v>265</v>
      </c>
      <c r="S73" s="31">
        <v>1850067.52</v>
      </c>
      <c r="T73" s="31">
        <v>2775101.29</v>
      </c>
      <c r="U73" s="32">
        <v>243429.94</v>
      </c>
      <c r="V73" s="32">
        <v>0</v>
      </c>
      <c r="W73" s="31">
        <v>4868598.7500000009</v>
      </c>
      <c r="X73" s="38" t="s">
        <v>34</v>
      </c>
      <c r="Y73" s="85"/>
    </row>
    <row r="74" spans="1:25" ht="21" customHeight="1" x14ac:dyDescent="0.25">
      <c r="A74" s="29"/>
      <c r="B74" s="25" t="s">
        <v>35</v>
      </c>
      <c r="C74" s="34">
        <v>67</v>
      </c>
      <c r="D74" s="26" t="s">
        <v>221</v>
      </c>
      <c r="E74" s="26" t="s">
        <v>318</v>
      </c>
      <c r="F74" s="34">
        <v>373</v>
      </c>
      <c r="G74" s="30">
        <v>334764</v>
      </c>
      <c r="H74" s="26" t="s">
        <v>319</v>
      </c>
      <c r="I74" s="26">
        <v>4181562</v>
      </c>
      <c r="J74" s="35" t="s">
        <v>320</v>
      </c>
      <c r="K74" s="26" t="s">
        <v>31</v>
      </c>
      <c r="L74" s="35" t="s">
        <v>321</v>
      </c>
      <c r="M74" s="36">
        <v>45809</v>
      </c>
      <c r="N74" s="5">
        <v>46904</v>
      </c>
      <c r="O74" s="37">
        <f t="shared" si="1"/>
        <v>0.4</v>
      </c>
      <c r="P74" s="35" t="s">
        <v>181</v>
      </c>
      <c r="Q74" s="26" t="s">
        <v>36</v>
      </c>
      <c r="R74" s="34">
        <v>151</v>
      </c>
      <c r="S74" s="31">
        <v>1990296.32</v>
      </c>
      <c r="T74" s="31">
        <v>2985444.48</v>
      </c>
      <c r="U74" s="32">
        <v>0</v>
      </c>
      <c r="V74" s="32">
        <v>0</v>
      </c>
      <c r="W74" s="31">
        <v>4975740.8</v>
      </c>
      <c r="X74" s="38" t="s">
        <v>34</v>
      </c>
      <c r="Y74" s="85" t="s">
        <v>477</v>
      </c>
    </row>
    <row r="75" spans="1:25" ht="21" customHeight="1" x14ac:dyDescent="0.25">
      <c r="A75" s="29"/>
      <c r="B75" s="25" t="s">
        <v>35</v>
      </c>
      <c r="C75" s="34">
        <v>68</v>
      </c>
      <c r="D75" s="26" t="s">
        <v>221</v>
      </c>
      <c r="E75" s="26" t="s">
        <v>318</v>
      </c>
      <c r="F75" s="34">
        <v>373</v>
      </c>
      <c r="G75" s="30">
        <v>326823</v>
      </c>
      <c r="H75" s="26" t="s">
        <v>322</v>
      </c>
      <c r="I75" s="26">
        <v>37217050</v>
      </c>
      <c r="J75" s="35" t="s">
        <v>323</v>
      </c>
      <c r="K75" s="26" t="s">
        <v>31</v>
      </c>
      <c r="L75" s="35" t="s">
        <v>324</v>
      </c>
      <c r="M75" s="36">
        <v>45809</v>
      </c>
      <c r="N75" s="5">
        <v>46418</v>
      </c>
      <c r="O75" s="37">
        <f t="shared" si="1"/>
        <v>0.40000000000000008</v>
      </c>
      <c r="P75" s="35" t="s">
        <v>181</v>
      </c>
      <c r="Q75" s="26" t="s">
        <v>36</v>
      </c>
      <c r="R75" s="34">
        <v>151</v>
      </c>
      <c r="S75" s="31">
        <v>1975820.7080000001</v>
      </c>
      <c r="T75" s="31">
        <v>2963731.0619999999</v>
      </c>
      <c r="U75" s="32">
        <v>0</v>
      </c>
      <c r="V75" s="32">
        <v>0</v>
      </c>
      <c r="W75" s="31">
        <v>4939551.7699999996</v>
      </c>
      <c r="X75" s="38" t="s">
        <v>34</v>
      </c>
      <c r="Y75" s="85" t="s">
        <v>478</v>
      </c>
    </row>
    <row r="76" spans="1:25" ht="21" customHeight="1" x14ac:dyDescent="0.25">
      <c r="A76" s="29"/>
      <c r="B76" s="25" t="s">
        <v>35</v>
      </c>
      <c r="C76" s="34">
        <v>69</v>
      </c>
      <c r="D76" s="26" t="s">
        <v>221</v>
      </c>
      <c r="E76" s="26" t="s">
        <v>318</v>
      </c>
      <c r="F76" s="34">
        <v>373</v>
      </c>
      <c r="G76" s="30">
        <v>332874</v>
      </c>
      <c r="H76" s="26" t="s">
        <v>325</v>
      </c>
      <c r="I76" s="26">
        <v>4266570</v>
      </c>
      <c r="J76" s="35" t="s">
        <v>326</v>
      </c>
      <c r="K76" s="26" t="s">
        <v>327</v>
      </c>
      <c r="L76" s="35" t="s">
        <v>328</v>
      </c>
      <c r="M76" s="36">
        <v>45809</v>
      </c>
      <c r="N76" s="5">
        <v>46783</v>
      </c>
      <c r="O76" s="37">
        <f t="shared" si="1"/>
        <v>0.39999999999999997</v>
      </c>
      <c r="P76" s="35" t="s">
        <v>181</v>
      </c>
      <c r="Q76" s="26" t="s">
        <v>36</v>
      </c>
      <c r="R76" s="34">
        <v>151</v>
      </c>
      <c r="S76" s="31">
        <v>1990013.4</v>
      </c>
      <c r="T76" s="31">
        <v>2923070.84</v>
      </c>
      <c r="U76" s="32">
        <v>61949.26</v>
      </c>
      <c r="V76" s="32">
        <v>0</v>
      </c>
      <c r="W76" s="31">
        <v>4975033.5</v>
      </c>
      <c r="X76" s="38" t="s">
        <v>34</v>
      </c>
      <c r="Y76" s="85"/>
    </row>
    <row r="77" spans="1:25" ht="21" customHeight="1" x14ac:dyDescent="0.25">
      <c r="A77" s="29"/>
      <c r="B77" s="25" t="s">
        <v>35</v>
      </c>
      <c r="C77" s="34">
        <v>70</v>
      </c>
      <c r="D77" s="26" t="s">
        <v>221</v>
      </c>
      <c r="E77" s="26" t="s">
        <v>318</v>
      </c>
      <c r="F77" s="34">
        <v>373</v>
      </c>
      <c r="G77" s="30">
        <v>330342</v>
      </c>
      <c r="H77" s="26" t="s">
        <v>329</v>
      </c>
      <c r="I77" s="26">
        <v>30299010</v>
      </c>
      <c r="J77" s="35" t="s">
        <v>171</v>
      </c>
      <c r="K77" s="26" t="s">
        <v>31</v>
      </c>
      <c r="L77" s="35" t="s">
        <v>330</v>
      </c>
      <c r="M77" s="36">
        <v>45809</v>
      </c>
      <c r="N77" s="5">
        <v>46904</v>
      </c>
      <c r="O77" s="37">
        <f t="shared" si="1"/>
        <v>0.39999999999999997</v>
      </c>
      <c r="P77" s="35" t="s">
        <v>181</v>
      </c>
      <c r="Q77" s="26" t="s">
        <v>36</v>
      </c>
      <c r="R77" s="34">
        <v>151</v>
      </c>
      <c r="S77" s="31">
        <v>1989093.656</v>
      </c>
      <c r="T77" s="31">
        <v>2983640.4840000002</v>
      </c>
      <c r="U77" s="32">
        <v>0</v>
      </c>
      <c r="V77" s="32">
        <v>0</v>
      </c>
      <c r="W77" s="31">
        <v>4972734.1399999997</v>
      </c>
      <c r="X77" s="38" t="s">
        <v>34</v>
      </c>
      <c r="Y77" s="85" t="s">
        <v>479</v>
      </c>
    </row>
    <row r="78" spans="1:25" ht="21" customHeight="1" x14ac:dyDescent="0.25">
      <c r="A78" s="29"/>
      <c r="B78" s="25" t="s">
        <v>35</v>
      </c>
      <c r="C78" s="34">
        <v>71</v>
      </c>
      <c r="D78" s="26" t="s">
        <v>221</v>
      </c>
      <c r="E78" s="26" t="s">
        <v>318</v>
      </c>
      <c r="F78" s="34">
        <v>373</v>
      </c>
      <c r="G78" s="30">
        <v>336761</v>
      </c>
      <c r="H78" s="26" t="s">
        <v>331</v>
      </c>
      <c r="I78" s="26">
        <v>32600933</v>
      </c>
      <c r="J78" s="35" t="s">
        <v>332</v>
      </c>
      <c r="K78" s="26"/>
      <c r="L78" s="35" t="s">
        <v>333</v>
      </c>
      <c r="M78" s="36">
        <v>45809</v>
      </c>
      <c r="N78" s="5">
        <v>46904</v>
      </c>
      <c r="O78" s="37">
        <f t="shared" si="1"/>
        <v>0.3800000005955983</v>
      </c>
      <c r="P78" s="35" t="s">
        <v>181</v>
      </c>
      <c r="Q78" s="26" t="s">
        <v>36</v>
      </c>
      <c r="R78" s="34">
        <v>151</v>
      </c>
      <c r="S78" s="31">
        <v>1658836.1680000001</v>
      </c>
      <c r="T78" s="31">
        <v>2488254.2519999999</v>
      </c>
      <c r="U78" s="32">
        <v>218267.91</v>
      </c>
      <c r="V78" s="32">
        <v>0</v>
      </c>
      <c r="W78" s="31">
        <v>4365358.33</v>
      </c>
      <c r="X78" s="38" t="s">
        <v>34</v>
      </c>
      <c r="Y78" s="85"/>
    </row>
    <row r="79" spans="1:25" ht="21" customHeight="1" x14ac:dyDescent="0.25">
      <c r="A79" s="29"/>
      <c r="B79" s="25" t="s">
        <v>35</v>
      </c>
      <c r="C79" s="34">
        <v>72</v>
      </c>
      <c r="D79" s="26" t="s">
        <v>255</v>
      </c>
      <c r="E79" s="26" t="s">
        <v>334</v>
      </c>
      <c r="F79" s="34">
        <v>431</v>
      </c>
      <c r="G79" s="30">
        <v>337364</v>
      </c>
      <c r="H79" s="26" t="s">
        <v>335</v>
      </c>
      <c r="I79" s="26">
        <v>14147932</v>
      </c>
      <c r="J79" s="35" t="s">
        <v>336</v>
      </c>
      <c r="K79" s="26" t="s">
        <v>31</v>
      </c>
      <c r="L79" s="35" t="s">
        <v>337</v>
      </c>
      <c r="M79" s="36">
        <v>45809</v>
      </c>
      <c r="N79" s="5">
        <v>46904</v>
      </c>
      <c r="O79" s="37">
        <f t="shared" si="1"/>
        <v>0.3799999993300382</v>
      </c>
      <c r="P79" s="35" t="s">
        <v>181</v>
      </c>
      <c r="Q79" s="26" t="s">
        <v>36</v>
      </c>
      <c r="R79" s="34" t="s">
        <v>261</v>
      </c>
      <c r="S79" s="31">
        <v>1815028.8959999999</v>
      </c>
      <c r="T79" s="31">
        <v>2722543.344</v>
      </c>
      <c r="U79" s="32">
        <v>238819.6</v>
      </c>
      <c r="V79" s="32">
        <v>0</v>
      </c>
      <c r="W79" s="31">
        <v>4776391.84</v>
      </c>
      <c r="X79" s="38" t="s">
        <v>34</v>
      </c>
      <c r="Y79" s="85"/>
    </row>
    <row r="80" spans="1:25" ht="21" customHeight="1" x14ac:dyDescent="0.25">
      <c r="A80" s="29"/>
      <c r="B80" s="25" t="s">
        <v>35</v>
      </c>
      <c r="C80" s="34">
        <v>73</v>
      </c>
      <c r="D80" s="26" t="s">
        <v>255</v>
      </c>
      <c r="E80" s="26" t="s">
        <v>334</v>
      </c>
      <c r="F80" s="34">
        <v>431</v>
      </c>
      <c r="G80" s="30">
        <v>336853</v>
      </c>
      <c r="H80" s="26" t="s">
        <v>338</v>
      </c>
      <c r="I80" s="26">
        <v>10107633</v>
      </c>
      <c r="J80" s="35" t="s">
        <v>339</v>
      </c>
      <c r="K80" s="26" t="s">
        <v>31</v>
      </c>
      <c r="L80" s="35" t="s">
        <v>340</v>
      </c>
      <c r="M80" s="36">
        <v>45809</v>
      </c>
      <c r="N80" s="5">
        <v>46904</v>
      </c>
      <c r="O80" s="37">
        <f t="shared" si="1"/>
        <v>0.37999999983893185</v>
      </c>
      <c r="P80" s="35" t="s">
        <v>181</v>
      </c>
      <c r="Q80" s="26" t="s">
        <v>36</v>
      </c>
      <c r="R80" s="34" t="s">
        <v>261</v>
      </c>
      <c r="S80" s="31">
        <v>1887399.9439999999</v>
      </c>
      <c r="T80" s="31">
        <v>2831099.9160000002</v>
      </c>
      <c r="U80" s="32">
        <v>248342.1</v>
      </c>
      <c r="V80" s="32">
        <v>157960.82999999999</v>
      </c>
      <c r="W80" s="31">
        <v>5124802.79</v>
      </c>
      <c r="X80" s="38" t="s">
        <v>34</v>
      </c>
      <c r="Y80" s="85" t="s">
        <v>480</v>
      </c>
    </row>
    <row r="81" spans="1:25" ht="21" customHeight="1" x14ac:dyDescent="0.25">
      <c r="A81" s="29"/>
      <c r="B81" s="25" t="s">
        <v>35</v>
      </c>
      <c r="C81" s="34">
        <v>74</v>
      </c>
      <c r="D81" s="26" t="s">
        <v>255</v>
      </c>
      <c r="E81" s="26" t="s">
        <v>334</v>
      </c>
      <c r="F81" s="34">
        <v>431</v>
      </c>
      <c r="G81" s="30">
        <v>336740</v>
      </c>
      <c r="H81" s="26" t="s">
        <v>341</v>
      </c>
      <c r="I81" s="26">
        <v>16561182</v>
      </c>
      <c r="J81" s="35" t="s">
        <v>342</v>
      </c>
      <c r="K81" s="26" t="s">
        <v>31</v>
      </c>
      <c r="L81" s="35" t="s">
        <v>343</v>
      </c>
      <c r="M81" s="36">
        <v>45809</v>
      </c>
      <c r="N81" s="5">
        <v>46904</v>
      </c>
      <c r="O81" s="37">
        <f t="shared" si="1"/>
        <v>0.4</v>
      </c>
      <c r="P81" s="35" t="s">
        <v>181</v>
      </c>
      <c r="Q81" s="26" t="s">
        <v>36</v>
      </c>
      <c r="R81" s="34" t="s">
        <v>261</v>
      </c>
      <c r="S81" s="31">
        <v>1962641.3160000001</v>
      </c>
      <c r="T81" s="31">
        <v>2943961.9739999999</v>
      </c>
      <c r="U81" s="32">
        <v>0</v>
      </c>
      <c r="V81" s="32">
        <v>0</v>
      </c>
      <c r="W81" s="31">
        <v>4906603.29</v>
      </c>
      <c r="X81" s="38" t="s">
        <v>34</v>
      </c>
      <c r="Y81" s="85"/>
    </row>
    <row r="82" spans="1:25" ht="21" customHeight="1" x14ac:dyDescent="0.25">
      <c r="A82" s="29"/>
      <c r="B82" s="25" t="s">
        <v>35</v>
      </c>
      <c r="C82" s="34">
        <v>75</v>
      </c>
      <c r="D82" s="26" t="s">
        <v>255</v>
      </c>
      <c r="E82" s="26" t="s">
        <v>334</v>
      </c>
      <c r="F82" s="34">
        <v>431</v>
      </c>
      <c r="G82" s="30">
        <v>337013</v>
      </c>
      <c r="H82" s="26" t="s">
        <v>344</v>
      </c>
      <c r="I82" s="26">
        <v>31951308</v>
      </c>
      <c r="J82" s="35" t="s">
        <v>345</v>
      </c>
      <c r="K82" s="26" t="s">
        <v>346</v>
      </c>
      <c r="L82" s="35" t="s">
        <v>347</v>
      </c>
      <c r="M82" s="36">
        <v>45809</v>
      </c>
      <c r="N82" s="5">
        <v>46904</v>
      </c>
      <c r="O82" s="37">
        <f t="shared" si="1"/>
        <v>0.37999999879419794</v>
      </c>
      <c r="P82" s="35" t="s">
        <v>181</v>
      </c>
      <c r="Q82" s="26" t="s">
        <v>36</v>
      </c>
      <c r="R82" s="34" t="s">
        <v>261</v>
      </c>
      <c r="S82" s="31">
        <v>1890857.6880000001</v>
      </c>
      <c r="T82" s="31">
        <v>2836286.5320000001</v>
      </c>
      <c r="U82" s="32">
        <v>248797.08</v>
      </c>
      <c r="V82" s="32">
        <v>101670.74</v>
      </c>
      <c r="W82" s="31">
        <v>5077612.04</v>
      </c>
      <c r="X82" s="38" t="s">
        <v>34</v>
      </c>
      <c r="Y82" s="85"/>
    </row>
    <row r="83" spans="1:25" ht="21" customHeight="1" x14ac:dyDescent="0.25">
      <c r="A83" s="29"/>
      <c r="B83" s="25" t="s">
        <v>35</v>
      </c>
      <c r="C83" s="34">
        <v>76</v>
      </c>
      <c r="D83" s="26" t="s">
        <v>255</v>
      </c>
      <c r="E83" s="26" t="s">
        <v>334</v>
      </c>
      <c r="F83" s="34">
        <v>431</v>
      </c>
      <c r="G83" s="30">
        <v>335948</v>
      </c>
      <c r="H83" s="26" t="s">
        <v>348</v>
      </c>
      <c r="I83" s="26">
        <v>30504972</v>
      </c>
      <c r="J83" s="35" t="s">
        <v>183</v>
      </c>
      <c r="K83" s="26" t="s">
        <v>31</v>
      </c>
      <c r="L83" s="35" t="s">
        <v>349</v>
      </c>
      <c r="M83" s="36">
        <v>45809</v>
      </c>
      <c r="N83" s="5">
        <v>46904</v>
      </c>
      <c r="O83" s="37">
        <f t="shared" si="1"/>
        <v>0.37999999967843617</v>
      </c>
      <c r="P83" s="35" t="s">
        <v>181</v>
      </c>
      <c r="Q83" s="26" t="s">
        <v>36</v>
      </c>
      <c r="R83" s="34" t="s">
        <v>261</v>
      </c>
      <c r="S83" s="31">
        <v>1890760.1159999999</v>
      </c>
      <c r="T83" s="31">
        <v>2836140.1740000001</v>
      </c>
      <c r="U83" s="32">
        <v>248784.23</v>
      </c>
      <c r="V83" s="32">
        <v>0</v>
      </c>
      <c r="W83" s="31">
        <v>4975684.5199999996</v>
      </c>
      <c r="X83" s="38" t="s">
        <v>34</v>
      </c>
      <c r="Y83" s="85"/>
    </row>
    <row r="84" spans="1:25" ht="21" customHeight="1" x14ac:dyDescent="0.25">
      <c r="A84" s="29"/>
      <c r="B84" s="25" t="s">
        <v>35</v>
      </c>
      <c r="C84" s="34">
        <v>77</v>
      </c>
      <c r="D84" s="26" t="s">
        <v>255</v>
      </c>
      <c r="E84" s="26" t="s">
        <v>334</v>
      </c>
      <c r="F84" s="34">
        <v>431</v>
      </c>
      <c r="G84" s="30">
        <v>337251</v>
      </c>
      <c r="H84" s="26" t="s">
        <v>350</v>
      </c>
      <c r="I84" s="26">
        <v>35429766</v>
      </c>
      <c r="J84" s="35" t="s">
        <v>245</v>
      </c>
      <c r="K84" s="26" t="s">
        <v>31</v>
      </c>
      <c r="L84" s="35" t="s">
        <v>351</v>
      </c>
      <c r="M84" s="36">
        <v>45809</v>
      </c>
      <c r="N84" s="5">
        <v>46812</v>
      </c>
      <c r="O84" s="37">
        <f t="shared" si="1"/>
        <v>0.38000000028137154</v>
      </c>
      <c r="P84" s="35" t="s">
        <v>181</v>
      </c>
      <c r="Q84" s="26" t="s">
        <v>36</v>
      </c>
      <c r="R84" s="34" t="s">
        <v>261</v>
      </c>
      <c r="S84" s="31">
        <v>1890738.5160000001</v>
      </c>
      <c r="T84" s="31">
        <v>2836107.7740000002</v>
      </c>
      <c r="U84" s="32">
        <v>248781.38</v>
      </c>
      <c r="V84" s="32">
        <v>0</v>
      </c>
      <c r="W84" s="31">
        <v>4975627.67</v>
      </c>
      <c r="X84" s="38" t="s">
        <v>34</v>
      </c>
      <c r="Y84" s="85"/>
    </row>
    <row r="85" spans="1:25" ht="21" customHeight="1" x14ac:dyDescent="0.25">
      <c r="A85" s="29"/>
      <c r="B85" s="25" t="s">
        <v>35</v>
      </c>
      <c r="C85" s="34">
        <v>78</v>
      </c>
      <c r="D85" s="26" t="s">
        <v>255</v>
      </c>
      <c r="E85" s="26" t="s">
        <v>334</v>
      </c>
      <c r="F85" s="34">
        <v>431</v>
      </c>
      <c r="G85" s="30">
        <v>336842</v>
      </c>
      <c r="H85" s="26" t="s">
        <v>352</v>
      </c>
      <c r="I85" s="26">
        <v>33502550</v>
      </c>
      <c r="J85" s="35" t="s">
        <v>126</v>
      </c>
      <c r="K85" s="26" t="s">
        <v>353</v>
      </c>
      <c r="L85" s="35" t="s">
        <v>354</v>
      </c>
      <c r="M85" s="36">
        <v>45809</v>
      </c>
      <c r="N85" s="5">
        <v>46538</v>
      </c>
      <c r="O85" s="37">
        <f t="shared" si="1"/>
        <v>0.39258469189095757</v>
      </c>
      <c r="P85" s="35" t="s">
        <v>181</v>
      </c>
      <c r="Q85" s="26" t="s">
        <v>36</v>
      </c>
      <c r="R85" s="34" t="s">
        <v>261</v>
      </c>
      <c r="S85" s="31">
        <v>1941349.3759999999</v>
      </c>
      <c r="T85" s="31">
        <v>1927840.554</v>
      </c>
      <c r="U85" s="32">
        <v>1075856.1100000001</v>
      </c>
      <c r="V85" s="32">
        <v>0</v>
      </c>
      <c r="W85" s="31">
        <v>4945046.04</v>
      </c>
      <c r="X85" s="38" t="s">
        <v>34</v>
      </c>
      <c r="Y85" s="85"/>
    </row>
    <row r="86" spans="1:25" ht="21" customHeight="1" x14ac:dyDescent="0.25">
      <c r="A86" s="29"/>
      <c r="B86" s="25" t="s">
        <v>35</v>
      </c>
      <c r="C86" s="34">
        <v>79</v>
      </c>
      <c r="D86" s="26" t="s">
        <v>255</v>
      </c>
      <c r="E86" s="26" t="s">
        <v>334</v>
      </c>
      <c r="F86" s="34">
        <v>431</v>
      </c>
      <c r="G86" s="30">
        <v>337209</v>
      </c>
      <c r="H86" s="26" t="s">
        <v>355</v>
      </c>
      <c r="I86" s="26">
        <v>16336490</v>
      </c>
      <c r="J86" s="35" t="s">
        <v>356</v>
      </c>
      <c r="K86" s="26" t="s">
        <v>357</v>
      </c>
      <c r="L86" s="35" t="s">
        <v>358</v>
      </c>
      <c r="M86" s="36">
        <v>45809</v>
      </c>
      <c r="N86" s="5">
        <v>46904</v>
      </c>
      <c r="O86" s="37">
        <f t="shared" si="1"/>
        <v>0.37999996422787385</v>
      </c>
      <c r="P86" s="35" t="s">
        <v>181</v>
      </c>
      <c r="Q86" s="26" t="s">
        <v>36</v>
      </c>
      <c r="R86" s="34" t="s">
        <v>261</v>
      </c>
      <c r="S86" s="31">
        <v>1890857.5160000001</v>
      </c>
      <c r="T86" s="31">
        <v>2836286.2740000002</v>
      </c>
      <c r="U86" s="32">
        <v>248797.51</v>
      </c>
      <c r="V86" s="32">
        <v>102979.74</v>
      </c>
      <c r="W86" s="31">
        <v>5078921.04</v>
      </c>
      <c r="X86" s="38" t="s">
        <v>34</v>
      </c>
      <c r="Y86" s="85" t="s">
        <v>481</v>
      </c>
    </row>
    <row r="87" spans="1:25" ht="21" customHeight="1" x14ac:dyDescent="0.25">
      <c r="A87" s="29"/>
      <c r="B87" s="25" t="s">
        <v>35</v>
      </c>
      <c r="C87" s="34">
        <v>80</v>
      </c>
      <c r="D87" s="26" t="s">
        <v>255</v>
      </c>
      <c r="E87" s="26" t="s">
        <v>334</v>
      </c>
      <c r="F87" s="34">
        <v>431</v>
      </c>
      <c r="G87" s="30">
        <v>330685</v>
      </c>
      <c r="H87" s="26" t="s">
        <v>359</v>
      </c>
      <c r="I87" s="26">
        <v>30437563</v>
      </c>
      <c r="J87" s="35" t="s">
        <v>247</v>
      </c>
      <c r="K87" s="26" t="s">
        <v>31</v>
      </c>
      <c r="L87" s="35" t="s">
        <v>360</v>
      </c>
      <c r="M87" s="36">
        <v>45809</v>
      </c>
      <c r="N87" s="5">
        <v>46904</v>
      </c>
      <c r="O87" s="37">
        <f t="shared" si="1"/>
        <v>0.39999999999999997</v>
      </c>
      <c r="P87" s="35" t="s">
        <v>181</v>
      </c>
      <c r="Q87" s="26" t="s">
        <v>36</v>
      </c>
      <c r="R87" s="34" t="s">
        <v>261</v>
      </c>
      <c r="S87" s="31">
        <v>1988956.4639999999</v>
      </c>
      <c r="T87" s="31">
        <v>2983434.696</v>
      </c>
      <c r="U87" s="32">
        <v>0</v>
      </c>
      <c r="V87" s="32">
        <v>0</v>
      </c>
      <c r="W87" s="31">
        <v>4972391.16</v>
      </c>
      <c r="X87" s="38" t="s">
        <v>34</v>
      </c>
      <c r="Y87" s="85" t="s">
        <v>482</v>
      </c>
    </row>
    <row r="88" spans="1:25" ht="21" customHeight="1" x14ac:dyDescent="0.25">
      <c r="A88" s="29"/>
      <c r="B88" s="25" t="s">
        <v>35</v>
      </c>
      <c r="C88" s="34">
        <v>81</v>
      </c>
      <c r="D88" s="26" t="s">
        <v>262</v>
      </c>
      <c r="E88" s="26" t="s">
        <v>361</v>
      </c>
      <c r="F88" s="34">
        <v>410</v>
      </c>
      <c r="G88" s="30">
        <v>333970</v>
      </c>
      <c r="H88" s="26" t="s">
        <v>362</v>
      </c>
      <c r="I88" s="26">
        <v>14147932</v>
      </c>
      <c r="J88" s="35" t="s">
        <v>336</v>
      </c>
      <c r="K88" s="26" t="s">
        <v>31</v>
      </c>
      <c r="L88" s="35" t="s">
        <v>363</v>
      </c>
      <c r="M88" s="36">
        <v>45809</v>
      </c>
      <c r="N88" s="5">
        <v>46904</v>
      </c>
      <c r="O88" s="37">
        <f t="shared" si="1"/>
        <v>0.3800000004823445</v>
      </c>
      <c r="P88" s="35" t="s">
        <v>181</v>
      </c>
      <c r="Q88" s="26" t="s">
        <v>36</v>
      </c>
      <c r="R88" s="34" t="s">
        <v>265</v>
      </c>
      <c r="S88" s="31">
        <v>1890764.8319999999</v>
      </c>
      <c r="T88" s="31">
        <v>2836147.2480000001</v>
      </c>
      <c r="U88" s="32">
        <v>248784.84</v>
      </c>
      <c r="V88" s="32">
        <v>0</v>
      </c>
      <c r="W88" s="31">
        <v>4975696.92</v>
      </c>
      <c r="X88" s="38" t="s">
        <v>34</v>
      </c>
      <c r="Y88" s="85"/>
    </row>
    <row r="89" spans="1:25" ht="21" customHeight="1" x14ac:dyDescent="0.25">
      <c r="A89" s="29"/>
      <c r="B89" s="25" t="s">
        <v>35</v>
      </c>
      <c r="C89" s="34">
        <v>82</v>
      </c>
      <c r="D89" s="26" t="s">
        <v>262</v>
      </c>
      <c r="E89" s="26" t="s">
        <v>361</v>
      </c>
      <c r="F89" s="34">
        <v>410</v>
      </c>
      <c r="G89" s="30">
        <v>327374</v>
      </c>
      <c r="H89" s="26" t="s">
        <v>364</v>
      </c>
      <c r="I89" s="26">
        <v>2779510</v>
      </c>
      <c r="J89" s="35" t="s">
        <v>365</v>
      </c>
      <c r="K89" s="26" t="s">
        <v>31</v>
      </c>
      <c r="L89" s="35" t="s">
        <v>366</v>
      </c>
      <c r="M89" s="36">
        <v>45809</v>
      </c>
      <c r="N89" s="5">
        <v>46904</v>
      </c>
      <c r="O89" s="37">
        <f t="shared" si="1"/>
        <v>0.3800000009307235</v>
      </c>
      <c r="P89" s="35" t="s">
        <v>181</v>
      </c>
      <c r="Q89" s="26" t="s">
        <v>36</v>
      </c>
      <c r="R89" s="34" t="s">
        <v>265</v>
      </c>
      <c r="S89" s="31">
        <v>1633138.24</v>
      </c>
      <c r="T89" s="31">
        <v>2449707.36</v>
      </c>
      <c r="U89" s="32">
        <v>214886.6</v>
      </c>
      <c r="V89" s="32">
        <v>0</v>
      </c>
      <c r="W89" s="31">
        <v>4297732.2</v>
      </c>
      <c r="X89" s="38" t="s">
        <v>34</v>
      </c>
      <c r="Y89" s="85" t="s">
        <v>456</v>
      </c>
    </row>
    <row r="90" spans="1:25" ht="21" customHeight="1" x14ac:dyDescent="0.25">
      <c r="A90" s="29"/>
      <c r="B90" s="25" t="s">
        <v>35</v>
      </c>
      <c r="C90" s="34">
        <v>83</v>
      </c>
      <c r="D90" s="26" t="s">
        <v>262</v>
      </c>
      <c r="E90" s="26" t="s">
        <v>361</v>
      </c>
      <c r="F90" s="34">
        <v>410</v>
      </c>
      <c r="G90" s="30">
        <v>336676</v>
      </c>
      <c r="H90" s="26" t="s">
        <v>367</v>
      </c>
      <c r="I90" s="26">
        <v>32600933</v>
      </c>
      <c r="J90" s="35" t="s">
        <v>332</v>
      </c>
      <c r="K90" s="26" t="s">
        <v>31</v>
      </c>
      <c r="L90" s="35" t="s">
        <v>363</v>
      </c>
      <c r="M90" s="36">
        <v>45809</v>
      </c>
      <c r="N90" s="5">
        <v>46904</v>
      </c>
      <c r="O90" s="37">
        <f t="shared" si="1"/>
        <v>0.38000000004580831</v>
      </c>
      <c r="P90" s="35" t="s">
        <v>181</v>
      </c>
      <c r="Q90" s="26" t="s">
        <v>36</v>
      </c>
      <c r="R90" s="34" t="s">
        <v>265</v>
      </c>
      <c r="S90" s="31">
        <v>1659088.3640000001</v>
      </c>
      <c r="T90" s="31">
        <v>2488632.5460000001</v>
      </c>
      <c r="U90" s="32">
        <v>218301.1</v>
      </c>
      <c r="V90" s="32">
        <v>0</v>
      </c>
      <c r="W90" s="31">
        <v>4366022.01</v>
      </c>
      <c r="X90" s="38" t="s">
        <v>34</v>
      </c>
      <c r="Y90" s="85"/>
    </row>
    <row r="91" spans="1:25" ht="21" customHeight="1" x14ac:dyDescent="0.25">
      <c r="A91" s="29"/>
      <c r="B91" s="25" t="s">
        <v>35</v>
      </c>
      <c r="C91" s="34">
        <v>84</v>
      </c>
      <c r="D91" s="26" t="s">
        <v>221</v>
      </c>
      <c r="E91" s="26" t="s">
        <v>368</v>
      </c>
      <c r="F91" s="34">
        <v>378</v>
      </c>
      <c r="G91" s="30">
        <v>337580</v>
      </c>
      <c r="H91" s="26" t="s">
        <v>369</v>
      </c>
      <c r="I91" s="26">
        <v>16561182</v>
      </c>
      <c r="J91" s="35" t="s">
        <v>342</v>
      </c>
      <c r="K91" s="26" t="s">
        <v>31</v>
      </c>
      <c r="L91" s="35" t="s">
        <v>370</v>
      </c>
      <c r="M91" s="36">
        <v>45809</v>
      </c>
      <c r="N91" s="5">
        <v>46356</v>
      </c>
      <c r="O91" s="37">
        <f t="shared" si="1"/>
        <v>0.4</v>
      </c>
      <c r="P91" s="35" t="s">
        <v>181</v>
      </c>
      <c r="Q91" s="26" t="s">
        <v>36</v>
      </c>
      <c r="R91" s="34">
        <v>151</v>
      </c>
      <c r="S91" s="31">
        <v>995180</v>
      </c>
      <c r="T91" s="31">
        <v>1492770</v>
      </c>
      <c r="U91" s="32">
        <v>0</v>
      </c>
      <c r="V91" s="32">
        <v>0</v>
      </c>
      <c r="W91" s="31">
        <v>2487950</v>
      </c>
      <c r="X91" s="38" t="s">
        <v>34</v>
      </c>
      <c r="Y91" s="85"/>
    </row>
    <row r="92" spans="1:25" ht="21" customHeight="1" x14ac:dyDescent="0.25">
      <c r="A92" s="29"/>
      <c r="B92" s="25" t="s">
        <v>35</v>
      </c>
      <c r="C92" s="34">
        <v>85</v>
      </c>
      <c r="D92" s="26" t="s">
        <v>221</v>
      </c>
      <c r="E92" s="26" t="s">
        <v>368</v>
      </c>
      <c r="F92" s="34">
        <v>378</v>
      </c>
      <c r="G92" s="30">
        <v>336708</v>
      </c>
      <c r="H92" s="26" t="s">
        <v>371</v>
      </c>
      <c r="I92" s="26">
        <v>4033817</v>
      </c>
      <c r="J92" s="35" t="s">
        <v>223</v>
      </c>
      <c r="K92" s="26" t="s">
        <v>224</v>
      </c>
      <c r="L92" s="35" t="s">
        <v>372</v>
      </c>
      <c r="M92" s="36">
        <v>45809</v>
      </c>
      <c r="N92" s="5">
        <v>46538</v>
      </c>
      <c r="O92" s="37">
        <f t="shared" si="1"/>
        <v>0.39322739135299117</v>
      </c>
      <c r="P92" s="35" t="s">
        <v>181</v>
      </c>
      <c r="Q92" s="26" t="s">
        <v>36</v>
      </c>
      <c r="R92" s="34">
        <v>151</v>
      </c>
      <c r="S92" s="31">
        <v>978327.55200000003</v>
      </c>
      <c r="T92" s="31">
        <v>1467491.328</v>
      </c>
      <c r="U92" s="32">
        <v>42124.67</v>
      </c>
      <c r="V92" s="32">
        <v>1918.24</v>
      </c>
      <c r="W92" s="31">
        <v>2489861.79</v>
      </c>
      <c r="X92" s="38" t="s">
        <v>34</v>
      </c>
      <c r="Y92" s="85"/>
    </row>
    <row r="93" spans="1:25" ht="21" customHeight="1" x14ac:dyDescent="0.25">
      <c r="A93" s="29"/>
      <c r="B93" s="25" t="s">
        <v>35</v>
      </c>
      <c r="C93" s="34">
        <v>86</v>
      </c>
      <c r="D93" s="26" t="s">
        <v>221</v>
      </c>
      <c r="E93" s="26" t="s">
        <v>368</v>
      </c>
      <c r="F93" s="34">
        <v>373</v>
      </c>
      <c r="G93" s="30">
        <v>337117</v>
      </c>
      <c r="H93" s="26" t="s">
        <v>373</v>
      </c>
      <c r="I93" s="26">
        <v>21647540</v>
      </c>
      <c r="J93" s="35" t="s">
        <v>190</v>
      </c>
      <c r="K93" s="26" t="s">
        <v>31</v>
      </c>
      <c r="L93" s="35" t="s">
        <v>374</v>
      </c>
      <c r="M93" s="36">
        <v>45809</v>
      </c>
      <c r="N93" s="5">
        <v>46904</v>
      </c>
      <c r="O93" s="37">
        <f t="shared" si="1"/>
        <v>0.38000000024191743</v>
      </c>
      <c r="P93" s="35" t="s">
        <v>181</v>
      </c>
      <c r="Q93" s="26" t="s">
        <v>36</v>
      </c>
      <c r="R93" s="34">
        <v>151</v>
      </c>
      <c r="S93" s="31">
        <v>1884940.7</v>
      </c>
      <c r="T93" s="31">
        <v>2827411.05</v>
      </c>
      <c r="U93" s="32">
        <v>248018.51</v>
      </c>
      <c r="V93" s="32">
        <v>0</v>
      </c>
      <c r="W93" s="31">
        <v>4960370.26</v>
      </c>
      <c r="X93" s="38" t="s">
        <v>34</v>
      </c>
      <c r="Y93" s="85" t="s">
        <v>483</v>
      </c>
    </row>
    <row r="94" spans="1:25" ht="21" customHeight="1" x14ac:dyDescent="0.25">
      <c r="A94" s="29"/>
      <c r="B94" s="25" t="s">
        <v>35</v>
      </c>
      <c r="C94" s="34">
        <v>87</v>
      </c>
      <c r="D94" s="26" t="s">
        <v>221</v>
      </c>
      <c r="E94" s="26" t="s">
        <v>368</v>
      </c>
      <c r="F94" s="34">
        <v>373</v>
      </c>
      <c r="G94" s="30">
        <v>327155</v>
      </c>
      <c r="H94" s="26" t="s">
        <v>376</v>
      </c>
      <c r="I94" s="26">
        <v>21939595</v>
      </c>
      <c r="J94" s="35" t="s">
        <v>178</v>
      </c>
      <c r="K94" s="26" t="s">
        <v>31</v>
      </c>
      <c r="L94" s="35" t="s">
        <v>377</v>
      </c>
      <c r="M94" s="36">
        <v>45839</v>
      </c>
      <c r="N94" s="5">
        <v>46568</v>
      </c>
      <c r="O94" s="37">
        <f t="shared" si="1"/>
        <v>0.38000000036929349</v>
      </c>
      <c r="P94" s="35" t="s">
        <v>181</v>
      </c>
      <c r="Q94" s="26" t="s">
        <v>36</v>
      </c>
      <c r="R94" s="34">
        <v>151</v>
      </c>
      <c r="S94" s="31">
        <v>1852185.4720000001</v>
      </c>
      <c r="T94" s="31">
        <v>2778278.2080000001</v>
      </c>
      <c r="U94" s="32">
        <v>243708.61</v>
      </c>
      <c r="V94" s="32">
        <v>0</v>
      </c>
      <c r="W94" s="31">
        <v>4874172.29</v>
      </c>
      <c r="X94" s="38" t="s">
        <v>34</v>
      </c>
      <c r="Y94" s="85"/>
    </row>
    <row r="95" spans="1:25" ht="21" customHeight="1" x14ac:dyDescent="0.25">
      <c r="A95" s="29"/>
      <c r="B95" s="25" t="s">
        <v>35</v>
      </c>
      <c r="C95" s="34">
        <v>88</v>
      </c>
      <c r="D95" s="26" t="s">
        <v>221</v>
      </c>
      <c r="E95" s="26" t="s">
        <v>368</v>
      </c>
      <c r="F95" s="34">
        <v>378</v>
      </c>
      <c r="G95" s="30">
        <v>337772</v>
      </c>
      <c r="H95" s="26" t="s">
        <v>378</v>
      </c>
      <c r="I95" s="26">
        <v>15417147</v>
      </c>
      <c r="J95" s="35" t="s">
        <v>193</v>
      </c>
      <c r="K95" s="26" t="s">
        <v>379</v>
      </c>
      <c r="L95" s="35" t="s">
        <v>380</v>
      </c>
      <c r="M95" s="36">
        <v>45839</v>
      </c>
      <c r="N95" s="5">
        <v>46418</v>
      </c>
      <c r="O95" s="37">
        <f t="shared" si="1"/>
        <v>0.4</v>
      </c>
      <c r="P95" s="35" t="s">
        <v>38</v>
      </c>
      <c r="Q95" s="26" t="s">
        <v>36</v>
      </c>
      <c r="R95" s="34">
        <v>151</v>
      </c>
      <c r="S95" s="31">
        <v>991365.91200000001</v>
      </c>
      <c r="T95" s="31">
        <v>1091050.068</v>
      </c>
      <c r="U95" s="32">
        <v>395998.8</v>
      </c>
      <c r="V95" s="32">
        <v>0</v>
      </c>
      <c r="W95" s="31">
        <v>2478414.7799999998</v>
      </c>
      <c r="X95" s="38" t="s">
        <v>34</v>
      </c>
      <c r="Y95" s="85"/>
    </row>
    <row r="96" spans="1:25" ht="21" customHeight="1" x14ac:dyDescent="0.25">
      <c r="A96" s="29"/>
      <c r="B96" s="25" t="s">
        <v>35</v>
      </c>
      <c r="C96" s="34">
        <v>89</v>
      </c>
      <c r="D96" s="26" t="s">
        <v>221</v>
      </c>
      <c r="E96" s="26" t="s">
        <v>368</v>
      </c>
      <c r="F96" s="34">
        <v>378</v>
      </c>
      <c r="G96" s="30">
        <v>329701</v>
      </c>
      <c r="H96" s="26" t="s">
        <v>381</v>
      </c>
      <c r="I96" s="26">
        <v>34531449</v>
      </c>
      <c r="J96" s="35" t="s">
        <v>382</v>
      </c>
      <c r="K96" s="26" t="s">
        <v>191</v>
      </c>
      <c r="L96" s="35" t="s">
        <v>383</v>
      </c>
      <c r="M96" s="36">
        <v>45839</v>
      </c>
      <c r="N96" s="5">
        <v>46418</v>
      </c>
      <c r="O96" s="37">
        <f t="shared" si="1"/>
        <v>0.38653864026672857</v>
      </c>
      <c r="P96" s="35" t="s">
        <v>38</v>
      </c>
      <c r="Q96" s="26" t="s">
        <v>36</v>
      </c>
      <c r="R96" s="34">
        <v>151</v>
      </c>
      <c r="S96" s="31">
        <v>960870.15599999996</v>
      </c>
      <c r="T96" s="31">
        <v>1441305.2339999999</v>
      </c>
      <c r="U96" s="32">
        <v>83656.7</v>
      </c>
      <c r="V96" s="32">
        <v>0</v>
      </c>
      <c r="W96" s="31">
        <v>2485832.09</v>
      </c>
      <c r="X96" s="38" t="s">
        <v>34</v>
      </c>
      <c r="Y96" s="85" t="s">
        <v>545</v>
      </c>
    </row>
    <row r="97" spans="1:25" ht="21" customHeight="1" x14ac:dyDescent="0.25">
      <c r="A97" s="29"/>
      <c r="B97" s="25" t="s">
        <v>35</v>
      </c>
      <c r="C97" s="34">
        <v>90</v>
      </c>
      <c r="D97" s="26" t="s">
        <v>221</v>
      </c>
      <c r="E97" s="26" t="s">
        <v>368</v>
      </c>
      <c r="F97" s="34">
        <v>378</v>
      </c>
      <c r="G97" s="30">
        <v>338219</v>
      </c>
      <c r="H97" s="26" t="s">
        <v>384</v>
      </c>
      <c r="I97" s="26">
        <v>32600933</v>
      </c>
      <c r="J97" s="35" t="s">
        <v>332</v>
      </c>
      <c r="K97" s="26" t="s">
        <v>31</v>
      </c>
      <c r="L97" s="35" t="s">
        <v>385</v>
      </c>
      <c r="M97" s="36">
        <v>45839</v>
      </c>
      <c r="N97" s="5">
        <v>46568</v>
      </c>
      <c r="O97" s="37">
        <f t="shared" si="1"/>
        <v>0.37999999942419943</v>
      </c>
      <c r="P97" s="35" t="s">
        <v>181</v>
      </c>
      <c r="Q97" s="26" t="s">
        <v>36</v>
      </c>
      <c r="R97" s="34">
        <v>151</v>
      </c>
      <c r="S97" s="31">
        <v>659950.69200000004</v>
      </c>
      <c r="T97" s="31">
        <v>989926.03799999994</v>
      </c>
      <c r="U97" s="32">
        <v>86835.62</v>
      </c>
      <c r="V97" s="32">
        <v>0</v>
      </c>
      <c r="W97" s="31">
        <v>1736712.35</v>
      </c>
      <c r="X97" s="38" t="s">
        <v>34</v>
      </c>
      <c r="Y97" s="85"/>
    </row>
    <row r="98" spans="1:25" ht="21" customHeight="1" x14ac:dyDescent="0.25">
      <c r="A98" s="29"/>
      <c r="B98" s="25" t="s">
        <v>35</v>
      </c>
      <c r="C98" s="34">
        <v>91</v>
      </c>
      <c r="D98" s="26" t="s">
        <v>221</v>
      </c>
      <c r="E98" s="26" t="s">
        <v>368</v>
      </c>
      <c r="F98" s="34">
        <v>378</v>
      </c>
      <c r="G98" s="30">
        <v>336140</v>
      </c>
      <c r="H98" s="26" t="s">
        <v>386</v>
      </c>
      <c r="I98" s="26">
        <v>30504972</v>
      </c>
      <c r="J98" s="35" t="s">
        <v>183</v>
      </c>
      <c r="K98" s="26" t="s">
        <v>31</v>
      </c>
      <c r="L98" s="35" t="s">
        <v>387</v>
      </c>
      <c r="M98" s="36">
        <v>45839</v>
      </c>
      <c r="N98" s="5">
        <v>46934</v>
      </c>
      <c r="O98" s="37">
        <f t="shared" si="1"/>
        <v>0.38000000153022878</v>
      </c>
      <c r="P98" s="35" t="s">
        <v>38</v>
      </c>
      <c r="Q98" s="26" t="s">
        <v>36</v>
      </c>
      <c r="R98" s="34">
        <v>151</v>
      </c>
      <c r="S98" s="31">
        <v>943649.74399999995</v>
      </c>
      <c r="T98" s="31">
        <v>1415474.6159999999</v>
      </c>
      <c r="U98" s="32">
        <v>124164.43</v>
      </c>
      <c r="V98" s="32">
        <v>0</v>
      </c>
      <c r="W98" s="31">
        <v>2483288.79</v>
      </c>
      <c r="X98" s="38" t="s">
        <v>34</v>
      </c>
      <c r="Y98" s="85"/>
    </row>
    <row r="99" spans="1:25" ht="21" customHeight="1" x14ac:dyDescent="0.25">
      <c r="A99" s="29"/>
      <c r="B99" s="25" t="s">
        <v>35</v>
      </c>
      <c r="C99" s="34">
        <v>92</v>
      </c>
      <c r="D99" s="26" t="s">
        <v>262</v>
      </c>
      <c r="E99" s="26" t="s">
        <v>361</v>
      </c>
      <c r="F99" s="34">
        <v>406</v>
      </c>
      <c r="G99" s="30">
        <v>336923</v>
      </c>
      <c r="H99" s="26" t="s">
        <v>388</v>
      </c>
      <c r="I99" s="26">
        <v>11370190</v>
      </c>
      <c r="J99" s="35" t="s">
        <v>258</v>
      </c>
      <c r="K99" s="26" t="s">
        <v>389</v>
      </c>
      <c r="L99" s="35" t="s">
        <v>390</v>
      </c>
      <c r="M99" s="36">
        <v>45839</v>
      </c>
      <c r="N99" s="5">
        <v>46934</v>
      </c>
      <c r="O99" s="37">
        <f t="shared" si="1"/>
        <v>0.7640449438202247</v>
      </c>
      <c r="P99" s="35" t="s">
        <v>260</v>
      </c>
      <c r="Q99" s="26" t="s">
        <v>40</v>
      </c>
      <c r="R99" s="34" t="s">
        <v>265</v>
      </c>
      <c r="S99" s="31">
        <v>118287821.0247191</v>
      </c>
      <c r="T99" s="31">
        <v>24909956.569887642</v>
      </c>
      <c r="U99" s="32">
        <v>11620105.805393258</v>
      </c>
      <c r="V99" s="32">
        <v>0</v>
      </c>
      <c r="W99" s="31">
        <v>154817883.40000001</v>
      </c>
      <c r="X99" s="38" t="s">
        <v>34</v>
      </c>
      <c r="Y99" s="85"/>
    </row>
    <row r="100" spans="1:25" ht="21" customHeight="1" x14ac:dyDescent="0.25">
      <c r="A100" s="29"/>
      <c r="B100" s="25" t="s">
        <v>35</v>
      </c>
      <c r="C100" s="34">
        <v>93</v>
      </c>
      <c r="D100" s="26" t="s">
        <v>221</v>
      </c>
      <c r="E100" s="26" t="s">
        <v>368</v>
      </c>
      <c r="F100" s="34">
        <v>373</v>
      </c>
      <c r="G100" s="30">
        <v>336852</v>
      </c>
      <c r="H100" s="26" t="s">
        <v>391</v>
      </c>
      <c r="I100" s="26">
        <v>35429766</v>
      </c>
      <c r="J100" s="35" t="s">
        <v>245</v>
      </c>
      <c r="K100" s="26" t="s">
        <v>31</v>
      </c>
      <c r="L100" s="35" t="s">
        <v>392</v>
      </c>
      <c r="M100" s="36">
        <v>45839</v>
      </c>
      <c r="N100" s="5">
        <v>46934</v>
      </c>
      <c r="O100" s="37">
        <f t="shared" si="1"/>
        <v>0.38000000076526469</v>
      </c>
      <c r="P100" s="35" t="s">
        <v>181</v>
      </c>
      <c r="Q100" s="26" t="s">
        <v>36</v>
      </c>
      <c r="R100" s="34">
        <v>145</v>
      </c>
      <c r="S100" s="31">
        <v>1886928.76</v>
      </c>
      <c r="T100" s="31">
        <v>2830393.14</v>
      </c>
      <c r="U100" s="32">
        <v>248280.09</v>
      </c>
      <c r="V100" s="32">
        <v>0</v>
      </c>
      <c r="W100" s="31">
        <v>4965601.99</v>
      </c>
      <c r="X100" s="38" t="s">
        <v>34</v>
      </c>
      <c r="Y100" s="85"/>
    </row>
    <row r="101" spans="1:25" ht="21" customHeight="1" x14ac:dyDescent="0.25">
      <c r="A101" s="29"/>
      <c r="B101" s="25" t="s">
        <v>35</v>
      </c>
      <c r="C101" s="34">
        <v>94</v>
      </c>
      <c r="D101" s="26" t="s">
        <v>221</v>
      </c>
      <c r="E101" s="26" t="s">
        <v>368</v>
      </c>
      <c r="F101" s="34">
        <v>378</v>
      </c>
      <c r="G101" s="30">
        <v>338038</v>
      </c>
      <c r="H101" s="26" t="s">
        <v>393</v>
      </c>
      <c r="I101" s="26">
        <v>13684229</v>
      </c>
      <c r="J101" s="35" t="s">
        <v>299</v>
      </c>
      <c r="K101" s="26" t="s">
        <v>31</v>
      </c>
      <c r="L101" s="35" t="s">
        <v>394</v>
      </c>
      <c r="M101" s="36">
        <v>45839</v>
      </c>
      <c r="N101" s="5">
        <v>46387</v>
      </c>
      <c r="O101" s="37">
        <f t="shared" si="1"/>
        <v>0.39999999999999997</v>
      </c>
      <c r="P101" s="35" t="s">
        <v>181</v>
      </c>
      <c r="Q101" s="26" t="s">
        <v>36</v>
      </c>
      <c r="R101" s="34">
        <v>151</v>
      </c>
      <c r="S101" s="31">
        <v>939195.39599999995</v>
      </c>
      <c r="T101" s="31">
        <v>1408793.094</v>
      </c>
      <c r="U101" s="32">
        <v>0</v>
      </c>
      <c r="V101" s="32">
        <v>0</v>
      </c>
      <c r="W101" s="31">
        <v>2347988.4900000002</v>
      </c>
      <c r="X101" s="38" t="s">
        <v>34</v>
      </c>
      <c r="Y101" s="85"/>
    </row>
    <row r="102" spans="1:25" ht="21" customHeight="1" x14ac:dyDescent="0.25">
      <c r="A102" s="29"/>
      <c r="B102" s="25" t="s">
        <v>35</v>
      </c>
      <c r="C102" s="34">
        <v>95</v>
      </c>
      <c r="D102" s="26" t="s">
        <v>221</v>
      </c>
      <c r="E102" s="26" t="s">
        <v>368</v>
      </c>
      <c r="F102" s="34">
        <v>373</v>
      </c>
      <c r="G102" s="30">
        <v>336396</v>
      </c>
      <c r="H102" s="26" t="s">
        <v>395</v>
      </c>
      <c r="I102" s="26">
        <v>18408844</v>
      </c>
      <c r="J102" s="35" t="s">
        <v>396</v>
      </c>
      <c r="K102" s="26" t="s">
        <v>31</v>
      </c>
      <c r="L102" s="35" t="s">
        <v>397</v>
      </c>
      <c r="M102" s="36">
        <v>45839</v>
      </c>
      <c r="N102" s="5">
        <v>46934</v>
      </c>
      <c r="O102" s="37">
        <f t="shared" si="1"/>
        <v>0.40000000000000008</v>
      </c>
      <c r="P102" s="35" t="s">
        <v>181</v>
      </c>
      <c r="Q102" s="26" t="s">
        <v>36</v>
      </c>
      <c r="R102" s="34">
        <v>151</v>
      </c>
      <c r="S102" s="31">
        <v>1968767.7080000001</v>
      </c>
      <c r="T102" s="31">
        <v>2953151.5619999999</v>
      </c>
      <c r="U102" s="32">
        <v>0</v>
      </c>
      <c r="V102" s="32">
        <v>0</v>
      </c>
      <c r="W102" s="31">
        <v>4921919.2699999996</v>
      </c>
      <c r="X102" s="38" t="s">
        <v>34</v>
      </c>
      <c r="Y102" s="85" t="s">
        <v>484</v>
      </c>
    </row>
    <row r="103" spans="1:25" ht="21" customHeight="1" x14ac:dyDescent="0.25">
      <c r="A103" s="29"/>
      <c r="B103" s="25" t="s">
        <v>35</v>
      </c>
      <c r="C103" s="34">
        <v>96</v>
      </c>
      <c r="D103" s="26" t="s">
        <v>262</v>
      </c>
      <c r="E103" s="26" t="s">
        <v>398</v>
      </c>
      <c r="F103" s="34">
        <v>410</v>
      </c>
      <c r="G103" s="30">
        <v>346384</v>
      </c>
      <c r="H103" s="26" t="s">
        <v>399</v>
      </c>
      <c r="I103" s="26">
        <v>11370190</v>
      </c>
      <c r="J103" s="35" t="s">
        <v>258</v>
      </c>
      <c r="K103" s="26" t="s">
        <v>31</v>
      </c>
      <c r="L103" s="35" t="s">
        <v>400</v>
      </c>
      <c r="M103" s="36">
        <v>45839</v>
      </c>
      <c r="N103" s="5">
        <v>46173</v>
      </c>
      <c r="O103" s="37">
        <f t="shared" si="1"/>
        <v>0.7640449438202247</v>
      </c>
      <c r="P103" s="35" t="s">
        <v>260</v>
      </c>
      <c r="Q103" s="26" t="s">
        <v>40</v>
      </c>
      <c r="R103" s="34" t="s">
        <v>265</v>
      </c>
      <c r="S103" s="31">
        <v>772818067.11910117</v>
      </c>
      <c r="T103" s="32">
        <v>0</v>
      </c>
      <c r="U103" s="32">
        <v>238664403.08089888</v>
      </c>
      <c r="V103" s="32">
        <v>0</v>
      </c>
      <c r="W103" s="31">
        <v>1011482470.2</v>
      </c>
      <c r="X103" s="38" t="s">
        <v>34</v>
      </c>
      <c r="Y103" s="85"/>
    </row>
    <row r="104" spans="1:25" ht="21" customHeight="1" x14ac:dyDescent="0.25">
      <c r="A104" s="29"/>
      <c r="B104" s="25" t="s">
        <v>35</v>
      </c>
      <c r="C104" s="34">
        <v>97</v>
      </c>
      <c r="D104" s="26" t="s">
        <v>255</v>
      </c>
      <c r="E104" s="26" t="s">
        <v>334</v>
      </c>
      <c r="F104" s="34">
        <v>410</v>
      </c>
      <c r="G104" s="30">
        <v>346383</v>
      </c>
      <c r="H104" s="26" t="s">
        <v>401</v>
      </c>
      <c r="I104" s="26">
        <v>11370190</v>
      </c>
      <c r="J104" s="35" t="s">
        <v>258</v>
      </c>
      <c r="K104" s="26" t="s">
        <v>31</v>
      </c>
      <c r="L104" s="35" t="s">
        <v>402</v>
      </c>
      <c r="M104" s="36">
        <v>45839</v>
      </c>
      <c r="N104" s="5">
        <v>46173</v>
      </c>
      <c r="O104" s="37">
        <f t="shared" si="1"/>
        <v>0.80473372781065089</v>
      </c>
      <c r="P104" s="35" t="s">
        <v>260</v>
      </c>
      <c r="Q104" s="26" t="s">
        <v>40</v>
      </c>
      <c r="R104" s="34" t="s">
        <v>261</v>
      </c>
      <c r="S104" s="31">
        <v>268603021.77514791</v>
      </c>
      <c r="T104" s="32">
        <v>0</v>
      </c>
      <c r="U104" s="32">
        <v>65175733.224852078</v>
      </c>
      <c r="V104" s="32">
        <v>0</v>
      </c>
      <c r="W104" s="31">
        <v>333778755</v>
      </c>
      <c r="X104" s="38" t="s">
        <v>34</v>
      </c>
      <c r="Y104" s="85"/>
    </row>
    <row r="105" spans="1:25" ht="21" customHeight="1" x14ac:dyDescent="0.25">
      <c r="A105" s="29"/>
      <c r="B105" s="25" t="s">
        <v>35</v>
      </c>
      <c r="C105" s="34">
        <v>98</v>
      </c>
      <c r="D105" s="26" t="s">
        <v>262</v>
      </c>
      <c r="E105" s="26" t="s">
        <v>361</v>
      </c>
      <c r="F105" s="34">
        <v>410</v>
      </c>
      <c r="G105" s="30">
        <v>332971</v>
      </c>
      <c r="H105" s="26" t="s">
        <v>403</v>
      </c>
      <c r="I105" s="26">
        <v>15417147</v>
      </c>
      <c r="J105" s="35" t="s">
        <v>193</v>
      </c>
      <c r="K105" s="26"/>
      <c r="L105" s="35" t="s">
        <v>404</v>
      </c>
      <c r="M105" s="36">
        <v>45839</v>
      </c>
      <c r="N105" s="5">
        <v>46934</v>
      </c>
      <c r="O105" s="37">
        <f t="shared" si="1"/>
        <v>0.4</v>
      </c>
      <c r="P105" s="35" t="s">
        <v>38</v>
      </c>
      <c r="Q105" s="26" t="s">
        <v>36</v>
      </c>
      <c r="R105" s="34" t="s">
        <v>265</v>
      </c>
      <c r="S105" s="31">
        <v>1989953.38</v>
      </c>
      <c r="T105" s="31">
        <v>2984930.07</v>
      </c>
      <c r="U105" s="32">
        <v>0</v>
      </c>
      <c r="V105" s="32">
        <v>0</v>
      </c>
      <c r="W105" s="31">
        <v>4974883.45</v>
      </c>
      <c r="X105" s="38" t="s">
        <v>34</v>
      </c>
      <c r="Y105" s="85"/>
    </row>
    <row r="106" spans="1:25" ht="21" customHeight="1" x14ac:dyDescent="0.25">
      <c r="A106" s="29"/>
      <c r="B106" s="25" t="s">
        <v>35</v>
      </c>
      <c r="C106" s="34">
        <v>99</v>
      </c>
      <c r="D106" s="26" t="s">
        <v>262</v>
      </c>
      <c r="E106" s="26" t="s">
        <v>361</v>
      </c>
      <c r="F106" s="34">
        <v>410</v>
      </c>
      <c r="G106" s="30">
        <v>331221</v>
      </c>
      <c r="H106" s="26" t="s">
        <v>405</v>
      </c>
      <c r="I106" s="26">
        <v>25857730</v>
      </c>
      <c r="J106" s="35" t="s">
        <v>406</v>
      </c>
      <c r="K106" s="26"/>
      <c r="L106" s="35" t="s">
        <v>407</v>
      </c>
      <c r="M106" s="36">
        <v>45839</v>
      </c>
      <c r="N106" s="5">
        <v>46568</v>
      </c>
      <c r="O106" s="37">
        <f t="shared" si="1"/>
        <v>0.39999999999999997</v>
      </c>
      <c r="P106" s="35" t="s">
        <v>181</v>
      </c>
      <c r="Q106" s="26" t="s">
        <v>36</v>
      </c>
      <c r="R106" s="34" t="s">
        <v>265</v>
      </c>
      <c r="S106" s="31">
        <v>1990316.76</v>
      </c>
      <c r="T106" s="31">
        <v>2985475.14</v>
      </c>
      <c r="U106" s="32">
        <v>0</v>
      </c>
      <c r="V106" s="32">
        <v>0</v>
      </c>
      <c r="W106" s="31">
        <v>4975791.9000000004</v>
      </c>
      <c r="X106" s="38" t="s">
        <v>34</v>
      </c>
      <c r="Y106" s="85"/>
    </row>
    <row r="107" spans="1:25" ht="21" customHeight="1" x14ac:dyDescent="0.25">
      <c r="A107" s="29"/>
      <c r="B107" s="25" t="s">
        <v>35</v>
      </c>
      <c r="C107" s="34">
        <v>100</v>
      </c>
      <c r="D107" s="26" t="s">
        <v>262</v>
      </c>
      <c r="E107" s="26" t="s">
        <v>361</v>
      </c>
      <c r="F107" s="34">
        <v>410</v>
      </c>
      <c r="G107" s="30">
        <v>329699</v>
      </c>
      <c r="H107" s="26" t="s">
        <v>408</v>
      </c>
      <c r="I107" s="26">
        <v>34531449</v>
      </c>
      <c r="J107" s="35" t="s">
        <v>382</v>
      </c>
      <c r="K107" s="26" t="s">
        <v>379</v>
      </c>
      <c r="L107" s="35" t="s">
        <v>409</v>
      </c>
      <c r="M107" s="36">
        <v>45839</v>
      </c>
      <c r="N107" s="5">
        <v>46752</v>
      </c>
      <c r="O107" s="37">
        <f t="shared" si="1"/>
        <v>0.38766086313822756</v>
      </c>
      <c r="P107" s="35" t="s">
        <v>38</v>
      </c>
      <c r="Q107" s="26" t="s">
        <v>36</v>
      </c>
      <c r="R107" s="34" t="s">
        <v>265</v>
      </c>
      <c r="S107" s="31">
        <v>1928889.96</v>
      </c>
      <c r="T107" s="31">
        <v>1749786.93</v>
      </c>
      <c r="U107" s="32">
        <v>1297038.08</v>
      </c>
      <c r="V107" s="32">
        <v>0</v>
      </c>
      <c r="W107" s="31">
        <v>4975714.97</v>
      </c>
      <c r="X107" s="38" t="s">
        <v>34</v>
      </c>
      <c r="Y107" s="85"/>
    </row>
    <row r="108" spans="1:25" ht="21" customHeight="1" x14ac:dyDescent="0.25">
      <c r="A108" s="29"/>
      <c r="B108" s="25" t="s">
        <v>35</v>
      </c>
      <c r="C108" s="34">
        <v>101</v>
      </c>
      <c r="D108" s="26" t="s">
        <v>221</v>
      </c>
      <c r="E108" s="26" t="s">
        <v>410</v>
      </c>
      <c r="F108" s="34">
        <v>378</v>
      </c>
      <c r="G108" s="30">
        <v>327882</v>
      </c>
      <c r="H108" s="26" t="s">
        <v>411</v>
      </c>
      <c r="I108" s="26">
        <v>37217050</v>
      </c>
      <c r="J108" s="35" t="s">
        <v>225</v>
      </c>
      <c r="K108" s="26" t="s">
        <v>412</v>
      </c>
      <c r="L108" s="35" t="s">
        <v>413</v>
      </c>
      <c r="M108" s="36">
        <v>45839</v>
      </c>
      <c r="N108" s="5">
        <v>46203</v>
      </c>
      <c r="O108" s="37">
        <f t="shared" si="1"/>
        <v>0.4</v>
      </c>
      <c r="P108" s="35" t="s">
        <v>181</v>
      </c>
      <c r="Q108" s="26" t="s">
        <v>36</v>
      </c>
      <c r="R108" s="34">
        <v>151</v>
      </c>
      <c r="S108" s="31">
        <v>992077.14399999997</v>
      </c>
      <c r="T108" s="31">
        <v>1488115.716</v>
      </c>
      <c r="U108" s="32">
        <v>0</v>
      </c>
      <c r="V108" s="32">
        <v>0</v>
      </c>
      <c r="W108" s="31">
        <v>2480192.86</v>
      </c>
      <c r="X108" s="38" t="s">
        <v>34</v>
      </c>
      <c r="Y108" s="85"/>
    </row>
    <row r="109" spans="1:25" ht="21" customHeight="1" x14ac:dyDescent="0.25">
      <c r="A109" s="29"/>
      <c r="B109" s="25" t="s">
        <v>35</v>
      </c>
      <c r="C109" s="34">
        <v>102</v>
      </c>
      <c r="D109" s="26" t="s">
        <v>255</v>
      </c>
      <c r="E109" s="26" t="s">
        <v>361</v>
      </c>
      <c r="F109" s="34">
        <v>431</v>
      </c>
      <c r="G109" s="30">
        <v>336638</v>
      </c>
      <c r="H109" s="26" t="s">
        <v>414</v>
      </c>
      <c r="I109" s="26"/>
      <c r="J109" s="35" t="s">
        <v>192</v>
      </c>
      <c r="K109" s="26" t="s">
        <v>415</v>
      </c>
      <c r="L109" s="35" t="s">
        <v>416</v>
      </c>
      <c r="M109" s="36">
        <v>45839</v>
      </c>
      <c r="N109" s="5">
        <v>46934</v>
      </c>
      <c r="O109" s="37">
        <f t="shared" si="1"/>
        <v>0.40000000000000008</v>
      </c>
      <c r="P109" s="35" t="s">
        <v>181</v>
      </c>
      <c r="Q109" s="26" t="s">
        <v>36</v>
      </c>
      <c r="R109" s="34" t="s">
        <v>261</v>
      </c>
      <c r="S109" s="31">
        <v>1990222.7760000001</v>
      </c>
      <c r="T109" s="31">
        <v>2985334.1639999999</v>
      </c>
      <c r="U109" s="32">
        <v>0</v>
      </c>
      <c r="V109" s="32">
        <v>0</v>
      </c>
      <c r="W109" s="31">
        <v>4975556.9400000004</v>
      </c>
      <c r="X109" s="38" t="s">
        <v>34</v>
      </c>
      <c r="Y109" s="85"/>
    </row>
    <row r="110" spans="1:25" ht="21" customHeight="1" x14ac:dyDescent="0.25">
      <c r="A110" s="29"/>
      <c r="B110" s="25" t="s">
        <v>35</v>
      </c>
      <c r="C110" s="34">
        <v>103</v>
      </c>
      <c r="D110" s="26" t="s">
        <v>255</v>
      </c>
      <c r="E110" s="26" t="s">
        <v>176</v>
      </c>
      <c r="F110" s="34">
        <v>630</v>
      </c>
      <c r="G110" s="30">
        <v>342967</v>
      </c>
      <c r="H110" s="26" t="s">
        <v>432</v>
      </c>
      <c r="I110" s="26">
        <v>24931499</v>
      </c>
      <c r="J110" s="35" t="s">
        <v>420</v>
      </c>
      <c r="K110" s="26" t="s">
        <v>433</v>
      </c>
      <c r="L110" s="35" t="s">
        <v>422</v>
      </c>
      <c r="M110" s="36">
        <v>45536</v>
      </c>
      <c r="N110" s="5">
        <v>47361</v>
      </c>
      <c r="O110" s="37">
        <f t="shared" si="1"/>
        <v>0.4</v>
      </c>
      <c r="P110" s="35" t="s">
        <v>181</v>
      </c>
      <c r="Q110" s="26" t="s">
        <v>434</v>
      </c>
      <c r="R110" s="34" t="s">
        <v>261</v>
      </c>
      <c r="S110" s="31">
        <v>59221540</v>
      </c>
      <c r="T110" s="32">
        <v>0</v>
      </c>
      <c r="U110" s="32">
        <v>88832310</v>
      </c>
      <c r="V110" s="32">
        <v>0</v>
      </c>
      <c r="W110" s="31">
        <v>148053850</v>
      </c>
      <c r="X110" s="38" t="s">
        <v>34</v>
      </c>
      <c r="Y110" s="85" t="s">
        <v>455</v>
      </c>
    </row>
    <row r="111" spans="1:25" ht="21" customHeight="1" x14ac:dyDescent="0.25">
      <c r="A111" s="29"/>
      <c r="B111" s="25" t="s">
        <v>35</v>
      </c>
      <c r="C111" s="34">
        <v>104</v>
      </c>
      <c r="D111" s="26" t="s">
        <v>172</v>
      </c>
      <c r="E111" s="26" t="s">
        <v>176</v>
      </c>
      <c r="F111" s="34">
        <v>629</v>
      </c>
      <c r="G111" s="30">
        <v>342997</v>
      </c>
      <c r="H111" s="26" t="s">
        <v>419</v>
      </c>
      <c r="I111" s="26">
        <v>24931499</v>
      </c>
      <c r="J111" s="35" t="s">
        <v>420</v>
      </c>
      <c r="K111" s="26" t="s">
        <v>421</v>
      </c>
      <c r="L111" s="35" t="s">
        <v>422</v>
      </c>
      <c r="M111" s="36">
        <v>45536</v>
      </c>
      <c r="N111" s="5">
        <v>47361</v>
      </c>
      <c r="O111" s="37">
        <f t="shared" si="1"/>
        <v>0.84999999999332132</v>
      </c>
      <c r="P111" s="35" t="s">
        <v>423</v>
      </c>
      <c r="Q111" s="26" t="s">
        <v>424</v>
      </c>
      <c r="R111" s="34">
        <v>137</v>
      </c>
      <c r="S111" s="31">
        <v>636357845.73000002</v>
      </c>
      <c r="T111" s="32">
        <v>0</v>
      </c>
      <c r="U111" s="32">
        <v>112298443.37</v>
      </c>
      <c r="V111" s="32">
        <v>0</v>
      </c>
      <c r="W111" s="31">
        <v>748656289.10000002</v>
      </c>
      <c r="X111" s="38" t="s">
        <v>34</v>
      </c>
      <c r="Y111" s="85" t="s">
        <v>485</v>
      </c>
    </row>
    <row r="112" spans="1:25" ht="21" customHeight="1" x14ac:dyDescent="0.25">
      <c r="A112" s="29"/>
      <c r="B112" s="25" t="s">
        <v>35</v>
      </c>
      <c r="C112" s="34">
        <v>105</v>
      </c>
      <c r="D112" s="26" t="s">
        <v>18</v>
      </c>
      <c r="E112" s="26" t="s">
        <v>57</v>
      </c>
      <c r="F112" s="34">
        <v>604</v>
      </c>
      <c r="G112" s="30">
        <v>341066</v>
      </c>
      <c r="H112" s="26" t="s">
        <v>425</v>
      </c>
      <c r="I112" s="26">
        <v>11370190</v>
      </c>
      <c r="J112" s="35" t="s">
        <v>258</v>
      </c>
      <c r="K112" s="26" t="s">
        <v>426</v>
      </c>
      <c r="L112" s="35" t="s">
        <v>427</v>
      </c>
      <c r="M112" s="36">
        <v>45658</v>
      </c>
      <c r="N112" s="5">
        <v>47483</v>
      </c>
      <c r="O112" s="37">
        <f t="shared" si="1"/>
        <v>0.83654212850982912</v>
      </c>
      <c r="P112" s="35" t="s">
        <v>260</v>
      </c>
      <c r="Q112" s="26" t="s">
        <v>428</v>
      </c>
      <c r="R112" s="34">
        <v>139</v>
      </c>
      <c r="S112" s="31">
        <v>762567622.10000002</v>
      </c>
      <c r="T112" s="32">
        <v>0</v>
      </c>
      <c r="U112" s="32">
        <v>149003470.50999999</v>
      </c>
      <c r="V112" s="32">
        <v>0</v>
      </c>
      <c r="W112" s="31">
        <v>911571092.61000001</v>
      </c>
      <c r="X112" s="38" t="s">
        <v>34</v>
      </c>
      <c r="Y112" s="85"/>
    </row>
    <row r="113" spans="1:25" ht="21" customHeight="1" x14ac:dyDescent="0.25">
      <c r="A113" s="29"/>
      <c r="B113" s="25" t="s">
        <v>35</v>
      </c>
      <c r="C113" s="34">
        <v>106</v>
      </c>
      <c r="D113" s="26" t="s">
        <v>255</v>
      </c>
      <c r="E113" s="26" t="s">
        <v>176</v>
      </c>
      <c r="F113" s="34">
        <v>631</v>
      </c>
      <c r="G113" s="30">
        <v>342999</v>
      </c>
      <c r="H113" s="26" t="s">
        <v>429</v>
      </c>
      <c r="I113" s="26">
        <v>24931499</v>
      </c>
      <c r="J113" s="35" t="s">
        <v>420</v>
      </c>
      <c r="K113" s="26" t="s">
        <v>430</v>
      </c>
      <c r="L113" s="35" t="s">
        <v>431</v>
      </c>
      <c r="M113" s="36">
        <v>45536</v>
      </c>
      <c r="N113" s="5">
        <v>47361</v>
      </c>
      <c r="O113" s="37">
        <f t="shared" si="1"/>
        <v>0.85</v>
      </c>
      <c r="P113" s="35" t="s">
        <v>423</v>
      </c>
      <c r="Q113" s="26" t="s">
        <v>424</v>
      </c>
      <c r="R113" s="34" t="s">
        <v>261</v>
      </c>
      <c r="S113" s="31">
        <v>1125209260</v>
      </c>
      <c r="T113" s="32">
        <v>0</v>
      </c>
      <c r="U113" s="32">
        <v>198566340</v>
      </c>
      <c r="V113" s="32">
        <v>0</v>
      </c>
      <c r="W113" s="31">
        <v>1323775600</v>
      </c>
      <c r="X113" s="38" t="s">
        <v>34</v>
      </c>
      <c r="Y113" s="85" t="s">
        <v>486</v>
      </c>
    </row>
    <row r="114" spans="1:25" ht="21" customHeight="1" x14ac:dyDescent="0.25">
      <c r="A114" s="29"/>
      <c r="B114" s="25" t="s">
        <v>35</v>
      </c>
      <c r="C114" s="34">
        <v>107</v>
      </c>
      <c r="D114" s="26" t="s">
        <v>221</v>
      </c>
      <c r="E114" s="26" t="s">
        <v>435</v>
      </c>
      <c r="F114" s="34">
        <v>373</v>
      </c>
      <c r="G114" s="30">
        <v>328895</v>
      </c>
      <c r="H114" s="26" t="s">
        <v>436</v>
      </c>
      <c r="I114" s="26">
        <v>25093188</v>
      </c>
      <c r="J114" s="35" t="s">
        <v>437</v>
      </c>
      <c r="K114" s="26" t="s">
        <v>438</v>
      </c>
      <c r="L114" s="35" t="s">
        <v>439</v>
      </c>
      <c r="M114" s="36">
        <v>45901</v>
      </c>
      <c r="N114" s="5">
        <v>46721</v>
      </c>
      <c r="O114" s="37">
        <f t="shared" si="1"/>
        <v>0.4000000004019485</v>
      </c>
      <c r="P114" s="35" t="s">
        <v>181</v>
      </c>
      <c r="Q114" s="26" t="s">
        <v>36</v>
      </c>
      <c r="R114" s="34">
        <v>151</v>
      </c>
      <c r="S114" s="31">
        <v>1990304.69</v>
      </c>
      <c r="T114" s="32">
        <v>2985457.03</v>
      </c>
      <c r="U114" s="32">
        <v>0</v>
      </c>
      <c r="V114" s="32">
        <v>0</v>
      </c>
      <c r="W114" s="31">
        <v>4975761.72</v>
      </c>
      <c r="X114" s="38" t="s">
        <v>34</v>
      </c>
      <c r="Y114" s="85"/>
    </row>
    <row r="115" spans="1:25" ht="21" customHeight="1" x14ac:dyDescent="0.25">
      <c r="A115" s="29"/>
      <c r="B115" s="25" t="s">
        <v>35</v>
      </c>
      <c r="C115" s="34">
        <v>108</v>
      </c>
      <c r="D115" s="26" t="s">
        <v>18</v>
      </c>
      <c r="E115" s="26" t="s">
        <v>457</v>
      </c>
      <c r="F115" s="34">
        <v>659</v>
      </c>
      <c r="G115" s="30">
        <v>350703</v>
      </c>
      <c r="H115" s="26" t="s">
        <v>458</v>
      </c>
      <c r="I115" s="26" t="s">
        <v>459</v>
      </c>
      <c r="J115" s="39" t="s">
        <v>460</v>
      </c>
      <c r="K115" s="26" t="s">
        <v>461</v>
      </c>
      <c r="L115" s="35" t="s">
        <v>462</v>
      </c>
      <c r="M115" s="36">
        <v>45992</v>
      </c>
      <c r="N115" s="5">
        <v>47087</v>
      </c>
      <c r="O115" s="37">
        <f t="shared" si="1"/>
        <v>0.7640449438202247</v>
      </c>
      <c r="P115" s="35" t="s">
        <v>39</v>
      </c>
      <c r="Q115" s="26" t="s">
        <v>40</v>
      </c>
      <c r="R115" s="34" t="s">
        <v>463</v>
      </c>
      <c r="S115" s="31">
        <v>9466399.4202247187</v>
      </c>
      <c r="T115" s="32">
        <v>2923446.8797752811</v>
      </c>
      <c r="U115" s="32">
        <v>0</v>
      </c>
      <c r="V115" s="32">
        <v>0</v>
      </c>
      <c r="W115" s="31">
        <v>12389846.300000001</v>
      </c>
      <c r="X115" s="38" t="s">
        <v>34</v>
      </c>
      <c r="Y115" s="85"/>
    </row>
    <row r="116" spans="1:25" ht="21" customHeight="1" x14ac:dyDescent="0.25">
      <c r="A116" s="29"/>
      <c r="B116" s="25" t="s">
        <v>35</v>
      </c>
      <c r="C116" s="34">
        <v>109</v>
      </c>
      <c r="D116" s="26" t="s">
        <v>18</v>
      </c>
      <c r="E116" s="26" t="s">
        <v>457</v>
      </c>
      <c r="F116" s="34">
        <v>659</v>
      </c>
      <c r="G116" s="30">
        <v>350872</v>
      </c>
      <c r="H116" s="26" t="s">
        <v>464</v>
      </c>
      <c r="I116" s="26" t="s">
        <v>465</v>
      </c>
      <c r="J116" s="35" t="s">
        <v>25</v>
      </c>
      <c r="K116" s="26" t="s">
        <v>31</v>
      </c>
      <c r="L116" s="35" t="s">
        <v>466</v>
      </c>
      <c r="M116" s="36">
        <v>46023</v>
      </c>
      <c r="N116" s="5">
        <v>47483</v>
      </c>
      <c r="O116" s="37">
        <f t="shared" si="1"/>
        <v>0.7640449438202247</v>
      </c>
      <c r="P116" s="35" t="s">
        <v>39</v>
      </c>
      <c r="Q116" s="26" t="s">
        <v>40</v>
      </c>
      <c r="R116" s="34" t="s">
        <v>463</v>
      </c>
      <c r="S116" s="31">
        <v>9504959.0417977534</v>
      </c>
      <c r="T116" s="32">
        <v>2935354.9982022471</v>
      </c>
      <c r="U116" s="32">
        <v>0</v>
      </c>
      <c r="V116" s="32">
        <v>0</v>
      </c>
      <c r="W116" s="31">
        <v>12440314.039999999</v>
      </c>
      <c r="X116" s="38" t="s">
        <v>34</v>
      </c>
      <c r="Y116" s="85" t="s">
        <v>546</v>
      </c>
    </row>
    <row r="117" spans="1:25" ht="21" customHeight="1" x14ac:dyDescent="0.25">
      <c r="A117" s="29"/>
      <c r="B117" s="25" t="s">
        <v>35</v>
      </c>
      <c r="C117" s="34">
        <v>110</v>
      </c>
      <c r="D117" s="26" t="s">
        <v>18</v>
      </c>
      <c r="E117" s="26" t="s">
        <v>457</v>
      </c>
      <c r="F117" s="34">
        <v>659</v>
      </c>
      <c r="G117" s="30">
        <v>350675</v>
      </c>
      <c r="H117" s="26" t="s">
        <v>467</v>
      </c>
      <c r="I117" s="26" t="s">
        <v>468</v>
      </c>
      <c r="J117" s="35" t="s">
        <v>26</v>
      </c>
      <c r="K117" s="26" t="s">
        <v>31</v>
      </c>
      <c r="L117" s="35" t="s">
        <v>469</v>
      </c>
      <c r="M117" s="36">
        <v>46023</v>
      </c>
      <c r="N117" s="5">
        <v>47483</v>
      </c>
      <c r="O117" s="37">
        <f t="shared" si="1"/>
        <v>0.7640449438202247</v>
      </c>
      <c r="P117" s="35" t="s">
        <v>39</v>
      </c>
      <c r="Q117" s="26" t="s">
        <v>40</v>
      </c>
      <c r="R117" s="34" t="s">
        <v>463</v>
      </c>
      <c r="S117" s="31">
        <v>9505530.3793258425</v>
      </c>
      <c r="T117" s="32">
        <v>2935531.4406741573</v>
      </c>
      <c r="U117" s="32">
        <v>0</v>
      </c>
      <c r="V117" s="32">
        <v>0</v>
      </c>
      <c r="W117" s="31">
        <v>12441061.82</v>
      </c>
      <c r="X117" s="38" t="s">
        <v>34</v>
      </c>
      <c r="Y117" s="85" t="s">
        <v>546</v>
      </c>
    </row>
    <row r="118" spans="1:25" ht="21" customHeight="1" x14ac:dyDescent="0.25">
      <c r="A118" s="29"/>
      <c r="B118" s="25" t="s">
        <v>35</v>
      </c>
      <c r="C118" s="34">
        <v>111</v>
      </c>
      <c r="D118" s="26" t="s">
        <v>18</v>
      </c>
      <c r="E118" s="26" t="s">
        <v>57</v>
      </c>
      <c r="F118" s="34">
        <v>644</v>
      </c>
      <c r="G118" s="30">
        <v>350296</v>
      </c>
      <c r="H118" s="26" t="s">
        <v>488</v>
      </c>
      <c r="I118" s="26" t="str">
        <f>'[1]status-proiecte'!$S$52</f>
        <v>51735104</v>
      </c>
      <c r="J118" s="35" t="s">
        <v>489</v>
      </c>
      <c r="K118" s="26" t="s">
        <v>490</v>
      </c>
      <c r="L118" s="35" t="s">
        <v>491</v>
      </c>
      <c r="M118" s="36">
        <f>[2]Situatie_Generala!N112</f>
        <v>46054</v>
      </c>
      <c r="N118" s="5">
        <v>46599</v>
      </c>
      <c r="O118" s="37">
        <f t="shared" si="1"/>
        <v>0.7640449438202247</v>
      </c>
      <c r="P118" s="35" t="s">
        <v>492</v>
      </c>
      <c r="Q118" s="26" t="s">
        <v>40</v>
      </c>
      <c r="R118" s="34" t="str">
        <f t="shared" ref="R118:R136" si="2">$R$117</f>
        <v>139</v>
      </c>
      <c r="S118" s="31">
        <v>1900670.2233707865</v>
      </c>
      <c r="T118" s="32">
        <v>586971.68662921351</v>
      </c>
      <c r="U118" s="32">
        <v>0</v>
      </c>
      <c r="V118" s="32">
        <v>0</v>
      </c>
      <c r="W118" s="31">
        <v>2487641.91</v>
      </c>
      <c r="X118" s="38" t="s">
        <v>34</v>
      </c>
      <c r="Y118" s="85"/>
    </row>
    <row r="119" spans="1:25" ht="21" customHeight="1" x14ac:dyDescent="0.25">
      <c r="A119" s="29"/>
      <c r="B119" s="25" t="s">
        <v>35</v>
      </c>
      <c r="C119" s="34">
        <v>112</v>
      </c>
      <c r="D119" s="26" t="s">
        <v>18</v>
      </c>
      <c r="E119" s="26" t="s">
        <v>57</v>
      </c>
      <c r="F119" s="34">
        <v>644</v>
      </c>
      <c r="G119" s="30">
        <v>349063</v>
      </c>
      <c r="H119" s="26" t="s">
        <v>493</v>
      </c>
      <c r="I119" s="26" t="str">
        <f>'[1]status-proiecte'!$S$988</f>
        <v>39410880</v>
      </c>
      <c r="J119" s="35" t="s">
        <v>494</v>
      </c>
      <c r="K119" s="26" t="s">
        <v>495</v>
      </c>
      <c r="L119" s="35" t="s">
        <v>496</v>
      </c>
      <c r="M119" s="36">
        <f>[2]Situatie_Generala!N113</f>
        <v>46054</v>
      </c>
      <c r="N119" s="5">
        <v>46477</v>
      </c>
      <c r="O119" s="37">
        <f t="shared" si="1"/>
        <v>0.7640449438202247</v>
      </c>
      <c r="P119" s="35" t="s">
        <v>440</v>
      </c>
      <c r="Q119" s="26" t="s">
        <v>254</v>
      </c>
      <c r="R119" s="34" t="str">
        <f t="shared" si="2"/>
        <v>139</v>
      </c>
      <c r="S119" s="31">
        <v>1898135.8633707864</v>
      </c>
      <c r="T119" s="32">
        <v>586189.01662921347</v>
      </c>
      <c r="U119" s="32">
        <v>0</v>
      </c>
      <c r="V119" s="32">
        <v>0</v>
      </c>
      <c r="W119" s="31">
        <v>2484324.88</v>
      </c>
      <c r="X119" s="38" t="s">
        <v>34</v>
      </c>
      <c r="Y119" s="85"/>
    </row>
    <row r="120" spans="1:25" ht="21" customHeight="1" x14ac:dyDescent="0.25">
      <c r="A120" s="29"/>
      <c r="B120" s="25" t="s">
        <v>35</v>
      </c>
      <c r="C120" s="34">
        <v>113</v>
      </c>
      <c r="D120" s="26" t="s">
        <v>18</v>
      </c>
      <c r="E120" s="26" t="s">
        <v>57</v>
      </c>
      <c r="F120" s="34">
        <v>644</v>
      </c>
      <c r="G120" s="30">
        <v>348973</v>
      </c>
      <c r="H120" s="26" t="s">
        <v>497</v>
      </c>
      <c r="I120" s="26" t="str">
        <f>'[1]status-proiecte'!$S$1144</f>
        <v>22197680</v>
      </c>
      <c r="J120" s="35" t="s">
        <v>498</v>
      </c>
      <c r="K120" s="26" t="s">
        <v>417</v>
      </c>
      <c r="L120" s="35" t="s">
        <v>499</v>
      </c>
      <c r="M120" s="36">
        <f>[2]Situatie_Generala!N114</f>
        <v>46054</v>
      </c>
      <c r="N120" s="5">
        <v>46477</v>
      </c>
      <c r="O120" s="37">
        <f t="shared" si="1"/>
        <v>0.7640449438202247</v>
      </c>
      <c r="P120" s="35" t="s">
        <v>122</v>
      </c>
      <c r="Q120" s="26" t="s">
        <v>123</v>
      </c>
      <c r="R120" s="34" t="str">
        <f t="shared" si="2"/>
        <v>139</v>
      </c>
      <c r="S120" s="31">
        <v>1899436.7033707865</v>
      </c>
      <c r="T120" s="32">
        <v>586590.74662921345</v>
      </c>
      <c r="U120" s="32">
        <v>0</v>
      </c>
      <c r="V120" s="32">
        <v>0</v>
      </c>
      <c r="W120" s="31">
        <v>2486027.4500000002</v>
      </c>
      <c r="X120" s="38" t="s">
        <v>34</v>
      </c>
      <c r="Y120" s="85"/>
    </row>
    <row r="121" spans="1:25" ht="21" customHeight="1" x14ac:dyDescent="0.25">
      <c r="A121" s="29"/>
      <c r="B121" s="25" t="s">
        <v>35</v>
      </c>
      <c r="C121" s="34">
        <v>114</v>
      </c>
      <c r="D121" s="26" t="s">
        <v>18</v>
      </c>
      <c r="E121" s="26" t="s">
        <v>57</v>
      </c>
      <c r="F121" s="34">
        <v>644</v>
      </c>
      <c r="G121" s="30">
        <v>348468</v>
      </c>
      <c r="H121" s="26" t="s">
        <v>500</v>
      </c>
      <c r="I121" s="26" t="str">
        <f>'[1]status-proiecte'!$S$1161</f>
        <v>38512814</v>
      </c>
      <c r="J121" s="35" t="s">
        <v>501</v>
      </c>
      <c r="K121" s="26" t="s">
        <v>502</v>
      </c>
      <c r="L121" s="35" t="s">
        <v>503</v>
      </c>
      <c r="M121" s="36">
        <f>[2]Situatie_Generala!N115</f>
        <v>46054</v>
      </c>
      <c r="N121" s="5">
        <v>46418</v>
      </c>
      <c r="O121" s="37">
        <f t="shared" si="1"/>
        <v>0.76404494382022459</v>
      </c>
      <c r="P121" s="35" t="s">
        <v>504</v>
      </c>
      <c r="Q121" s="26" t="s">
        <v>505</v>
      </c>
      <c r="R121" s="34" t="str">
        <f t="shared" si="2"/>
        <v>139</v>
      </c>
      <c r="S121" s="31">
        <v>1896445.6202247192</v>
      </c>
      <c r="T121" s="32">
        <v>585667.02977528097</v>
      </c>
      <c r="U121" s="32">
        <v>0</v>
      </c>
      <c r="V121" s="32">
        <v>0</v>
      </c>
      <c r="W121" s="31">
        <v>2482112.65</v>
      </c>
      <c r="X121" s="38" t="s">
        <v>34</v>
      </c>
      <c r="Y121" s="85"/>
    </row>
    <row r="122" spans="1:25" ht="21" customHeight="1" x14ac:dyDescent="0.25">
      <c r="A122" s="29"/>
      <c r="B122" s="25" t="s">
        <v>35</v>
      </c>
      <c r="C122" s="34">
        <v>115</v>
      </c>
      <c r="D122" s="26" t="s">
        <v>18</v>
      </c>
      <c r="E122" s="26" t="s">
        <v>57</v>
      </c>
      <c r="F122" s="34">
        <v>644</v>
      </c>
      <c r="G122" s="30">
        <v>349655</v>
      </c>
      <c r="H122" s="26" t="s">
        <v>506</v>
      </c>
      <c r="I122" s="26" t="str">
        <f>'[1]status-proiecte'!$S$1424</f>
        <v>8286669</v>
      </c>
      <c r="J122" s="35" t="s">
        <v>507</v>
      </c>
      <c r="K122" s="26" t="s">
        <v>31</v>
      </c>
      <c r="L122" s="35" t="s">
        <v>508</v>
      </c>
      <c r="M122" s="36">
        <f>[2]Situatie_Generala!N116</f>
        <v>46054</v>
      </c>
      <c r="N122" s="5">
        <v>46599</v>
      </c>
      <c r="O122" s="37">
        <f t="shared" si="1"/>
        <v>0.7640449438202247</v>
      </c>
      <c r="P122" s="35" t="s">
        <v>39</v>
      </c>
      <c r="Q122" s="26" t="s">
        <v>40</v>
      </c>
      <c r="R122" s="34" t="str">
        <f t="shared" si="2"/>
        <v>139</v>
      </c>
      <c r="S122" s="31">
        <v>1901152.3586516853</v>
      </c>
      <c r="T122" s="32">
        <v>587120.58134831465</v>
      </c>
      <c r="U122" s="32">
        <v>0</v>
      </c>
      <c r="V122" s="32">
        <v>0</v>
      </c>
      <c r="W122" s="31">
        <v>2488272.94</v>
      </c>
      <c r="X122" s="38" t="s">
        <v>34</v>
      </c>
      <c r="Y122" s="85"/>
    </row>
    <row r="123" spans="1:25" ht="21" customHeight="1" x14ac:dyDescent="0.25">
      <c r="A123" s="29"/>
      <c r="B123" s="25" t="s">
        <v>35</v>
      </c>
      <c r="C123" s="34">
        <v>116</v>
      </c>
      <c r="D123" s="26" t="s">
        <v>18</v>
      </c>
      <c r="E123" s="26" t="s">
        <v>57</v>
      </c>
      <c r="F123" s="34">
        <v>644</v>
      </c>
      <c r="G123" s="30">
        <v>348372</v>
      </c>
      <c r="H123" s="26" t="s">
        <v>509</v>
      </c>
      <c r="I123" s="26" t="str">
        <f>'[1]status-proiecte'!$S$2189</f>
        <v>11114060</v>
      </c>
      <c r="J123" s="35" t="s">
        <v>510</v>
      </c>
      <c r="K123" s="26" t="s">
        <v>511</v>
      </c>
      <c r="L123" s="35" t="s">
        <v>512</v>
      </c>
      <c r="M123" s="36">
        <f>[2]Situatie_Generala!N117</f>
        <v>46054</v>
      </c>
      <c r="N123" s="5">
        <v>46783</v>
      </c>
      <c r="O123" s="37">
        <f t="shared" si="1"/>
        <v>0.7640449438202247</v>
      </c>
      <c r="P123" s="35" t="s">
        <v>513</v>
      </c>
      <c r="Q123" s="26" t="s">
        <v>123</v>
      </c>
      <c r="R123" s="34" t="str">
        <f t="shared" si="2"/>
        <v>139</v>
      </c>
      <c r="S123" s="31">
        <v>1717092.9078651685</v>
      </c>
      <c r="T123" s="32">
        <v>469809.26292134833</v>
      </c>
      <c r="U123" s="32">
        <v>60469.429213483148</v>
      </c>
      <c r="V123" s="32">
        <v>0</v>
      </c>
      <c r="W123" s="31">
        <v>2247371.6</v>
      </c>
      <c r="X123" s="38" t="s">
        <v>34</v>
      </c>
      <c r="Y123" s="85"/>
    </row>
    <row r="124" spans="1:25" ht="21" customHeight="1" x14ac:dyDescent="0.25">
      <c r="A124" s="29"/>
      <c r="B124" s="25" t="s">
        <v>35</v>
      </c>
      <c r="C124" s="34">
        <v>117</v>
      </c>
      <c r="D124" s="26" t="s">
        <v>18</v>
      </c>
      <c r="E124" s="26" t="s">
        <v>57</v>
      </c>
      <c r="F124" s="34">
        <v>644</v>
      </c>
      <c r="G124" s="30">
        <v>350219</v>
      </c>
      <c r="H124" s="26" t="s">
        <v>514</v>
      </c>
      <c r="I124" s="26" t="str">
        <f>'[1]status-proiecte'!$S$2196</f>
        <v>8222096</v>
      </c>
      <c r="J124" s="35" t="s">
        <v>515</v>
      </c>
      <c r="K124" s="26" t="s">
        <v>516</v>
      </c>
      <c r="L124" s="35" t="s">
        <v>517</v>
      </c>
      <c r="M124" s="36">
        <f>[2]Situatie_Generala!N118</f>
        <v>46054</v>
      </c>
      <c r="N124" s="5">
        <v>46599</v>
      </c>
      <c r="O124" s="37">
        <f t="shared" si="1"/>
        <v>0.76404494382022481</v>
      </c>
      <c r="P124" s="35" t="s">
        <v>39</v>
      </c>
      <c r="Q124" s="26" t="s">
        <v>40</v>
      </c>
      <c r="R124" s="34" t="str">
        <f t="shared" si="2"/>
        <v>139</v>
      </c>
      <c r="S124" s="31">
        <v>1900614.7613483146</v>
      </c>
      <c r="T124" s="32">
        <v>586954.55865168537</v>
      </c>
      <c r="U124" s="32">
        <v>0</v>
      </c>
      <c r="V124" s="32">
        <v>0</v>
      </c>
      <c r="W124" s="31">
        <v>2487569.3199999998</v>
      </c>
      <c r="X124" s="38" t="s">
        <v>34</v>
      </c>
      <c r="Y124" s="85"/>
    </row>
    <row r="125" spans="1:25" ht="21" customHeight="1" x14ac:dyDescent="0.25">
      <c r="A125" s="29"/>
      <c r="B125" s="25" t="s">
        <v>35</v>
      </c>
      <c r="C125" s="34">
        <v>118</v>
      </c>
      <c r="D125" s="26" t="s">
        <v>18</v>
      </c>
      <c r="E125" s="26" t="s">
        <v>57</v>
      </c>
      <c r="F125" s="34">
        <v>644</v>
      </c>
      <c r="G125" s="83">
        <v>349362</v>
      </c>
      <c r="H125" s="26" t="s">
        <v>518</v>
      </c>
      <c r="I125" s="26" t="str">
        <f>'[1]status-proiecte'!$S$2225</f>
        <v>47761849</v>
      </c>
      <c r="J125" s="35" t="s">
        <v>519</v>
      </c>
      <c r="K125" s="26" t="s">
        <v>31</v>
      </c>
      <c r="L125" s="35" t="s">
        <v>520</v>
      </c>
      <c r="M125" s="36">
        <f>[2]Situatie_Generala!N119</f>
        <v>46054</v>
      </c>
      <c r="N125" s="5">
        <v>46538</v>
      </c>
      <c r="O125" s="37">
        <f t="shared" si="1"/>
        <v>0.7640449438202247</v>
      </c>
      <c r="P125" s="35" t="s">
        <v>521</v>
      </c>
      <c r="Q125" s="26" t="s">
        <v>522</v>
      </c>
      <c r="R125" s="34" t="str">
        <f t="shared" si="2"/>
        <v>139</v>
      </c>
      <c r="S125" s="31">
        <v>1873525.0588764045</v>
      </c>
      <c r="T125" s="32">
        <v>578588.62112359551</v>
      </c>
      <c r="U125" s="32">
        <v>0</v>
      </c>
      <c r="V125" s="32">
        <v>0</v>
      </c>
      <c r="W125" s="31">
        <v>2452113.6800000002</v>
      </c>
      <c r="X125" s="38" t="s">
        <v>34</v>
      </c>
      <c r="Y125" s="85"/>
    </row>
    <row r="126" spans="1:25" ht="21" customHeight="1" x14ac:dyDescent="0.25">
      <c r="A126" s="29"/>
      <c r="B126" s="25" t="s">
        <v>35</v>
      </c>
      <c r="C126" s="34">
        <v>119</v>
      </c>
      <c r="D126" s="26" t="s">
        <v>18</v>
      </c>
      <c r="E126" s="26" t="s">
        <v>57</v>
      </c>
      <c r="F126" s="34">
        <v>644</v>
      </c>
      <c r="G126" s="83">
        <v>350095</v>
      </c>
      <c r="H126" s="26" t="s">
        <v>523</v>
      </c>
      <c r="I126" s="26" t="str">
        <f>'[1]status-proiecte'!$S$2697</f>
        <v>45878320</v>
      </c>
      <c r="J126" s="35" t="s">
        <v>524</v>
      </c>
      <c r="K126" s="26" t="s">
        <v>31</v>
      </c>
      <c r="L126" s="35" t="s">
        <v>525</v>
      </c>
      <c r="M126" s="36">
        <f>[2]Situatie_Generala!N120</f>
        <v>46054</v>
      </c>
      <c r="N126" s="5">
        <v>46783</v>
      </c>
      <c r="O126" s="37">
        <f t="shared" si="1"/>
        <v>0.7640449438202247</v>
      </c>
      <c r="P126" s="35" t="s">
        <v>526</v>
      </c>
      <c r="Q126" s="26" t="s">
        <v>527</v>
      </c>
      <c r="R126" s="34" t="str">
        <f t="shared" si="2"/>
        <v>139</v>
      </c>
      <c r="S126" s="31">
        <v>1899902.9388764044</v>
      </c>
      <c r="T126" s="32">
        <v>586734.7311235955</v>
      </c>
      <c r="U126" s="32">
        <v>0</v>
      </c>
      <c r="V126" s="32">
        <v>0</v>
      </c>
      <c r="W126" s="31">
        <v>2486637.67</v>
      </c>
      <c r="X126" s="38" t="s">
        <v>34</v>
      </c>
      <c r="Y126" s="85"/>
    </row>
    <row r="127" spans="1:25" ht="21" customHeight="1" x14ac:dyDescent="0.25">
      <c r="A127" s="29"/>
      <c r="B127" s="25" t="s">
        <v>35</v>
      </c>
      <c r="C127" s="34">
        <v>120</v>
      </c>
      <c r="D127" s="26" t="s">
        <v>18</v>
      </c>
      <c r="E127" s="26" t="s">
        <v>57</v>
      </c>
      <c r="F127" s="34">
        <v>644</v>
      </c>
      <c r="G127" s="83">
        <v>348523</v>
      </c>
      <c r="H127" s="26" t="s">
        <v>528</v>
      </c>
      <c r="I127" s="26" t="str">
        <f>'[1]status-proiecte'!$S$2825</f>
        <v>49455854</v>
      </c>
      <c r="J127" s="35" t="s">
        <v>529</v>
      </c>
      <c r="K127" s="26" t="s">
        <v>31</v>
      </c>
      <c r="L127" s="35" t="s">
        <v>530</v>
      </c>
      <c r="M127" s="36">
        <f>[2]Situatie_Generala!N121</f>
        <v>46054</v>
      </c>
      <c r="N127" s="5">
        <v>46477</v>
      </c>
      <c r="O127" s="37">
        <f t="shared" si="1"/>
        <v>0.7640449438202247</v>
      </c>
      <c r="P127" s="35" t="s">
        <v>122</v>
      </c>
      <c r="Q127" s="26" t="s">
        <v>123</v>
      </c>
      <c r="R127" s="34" t="str">
        <f t="shared" si="2"/>
        <v>139</v>
      </c>
      <c r="S127" s="31">
        <v>1890410.8723595506</v>
      </c>
      <c r="T127" s="32">
        <v>583803.35764044942</v>
      </c>
      <c r="U127" s="32">
        <v>0</v>
      </c>
      <c r="V127" s="32">
        <v>0</v>
      </c>
      <c r="W127" s="31">
        <v>2474214.23</v>
      </c>
      <c r="X127" s="38" t="s">
        <v>34</v>
      </c>
      <c r="Y127" s="85"/>
    </row>
    <row r="128" spans="1:25" ht="21" customHeight="1" x14ac:dyDescent="0.25">
      <c r="A128" s="29"/>
      <c r="B128" s="25" t="s">
        <v>35</v>
      </c>
      <c r="C128" s="34">
        <v>121</v>
      </c>
      <c r="D128" s="26" t="s">
        <v>18</v>
      </c>
      <c r="E128" s="26" t="s">
        <v>57</v>
      </c>
      <c r="F128" s="34">
        <v>644</v>
      </c>
      <c r="G128" s="83">
        <v>345908</v>
      </c>
      <c r="H128" s="26" t="s">
        <v>531</v>
      </c>
      <c r="I128" s="26" t="str">
        <f>'[1]status-proiecte'!$S$2995</f>
        <v>32996456</v>
      </c>
      <c r="J128" s="35" t="s">
        <v>375</v>
      </c>
      <c r="K128" s="26" t="s">
        <v>31</v>
      </c>
      <c r="L128" s="35" t="s">
        <v>532</v>
      </c>
      <c r="M128" s="36">
        <f>[2]Situatie_Generala!N122</f>
        <v>46054</v>
      </c>
      <c r="N128" s="5">
        <v>46783</v>
      </c>
      <c r="O128" s="37">
        <f t="shared" si="1"/>
        <v>0.7640449438202247</v>
      </c>
      <c r="P128" s="35" t="s">
        <v>173</v>
      </c>
      <c r="Q128" s="26" t="s">
        <v>189</v>
      </c>
      <c r="R128" s="34" t="str">
        <f t="shared" si="2"/>
        <v>139</v>
      </c>
      <c r="S128" s="31">
        <v>1887995.9325842697</v>
      </c>
      <c r="T128" s="32">
        <v>583057.56741573033</v>
      </c>
      <c r="U128" s="32">
        <v>0</v>
      </c>
      <c r="V128" s="32">
        <v>0</v>
      </c>
      <c r="W128" s="31">
        <v>2471053.5</v>
      </c>
      <c r="X128" s="38" t="s">
        <v>34</v>
      </c>
      <c r="Y128" s="85"/>
    </row>
    <row r="129" spans="1:25" ht="21" customHeight="1" x14ac:dyDescent="0.25">
      <c r="A129" s="29"/>
      <c r="B129" s="25" t="s">
        <v>35</v>
      </c>
      <c r="C129" s="34">
        <v>122</v>
      </c>
      <c r="D129" s="26" t="s">
        <v>18</v>
      </c>
      <c r="E129" s="26" t="s">
        <v>57</v>
      </c>
      <c r="F129" s="34">
        <v>644</v>
      </c>
      <c r="G129" s="83">
        <v>349822</v>
      </c>
      <c r="H129" s="26" t="s">
        <v>533</v>
      </c>
      <c r="I129" s="26" t="str">
        <f>'[1]status-proiecte'!$S$3070</f>
        <v>50941319</v>
      </c>
      <c r="J129" s="35" t="s">
        <v>534</v>
      </c>
      <c r="K129" s="26" t="s">
        <v>31</v>
      </c>
      <c r="L129" s="35" t="s">
        <v>535</v>
      </c>
      <c r="M129" s="36">
        <f>[2]Situatie_Generala!N123</f>
        <v>46054</v>
      </c>
      <c r="N129" s="5">
        <v>46783</v>
      </c>
      <c r="O129" s="37">
        <f t="shared" si="1"/>
        <v>0.7640449438202247</v>
      </c>
      <c r="P129" s="35" t="s">
        <v>39</v>
      </c>
      <c r="Q129" s="26" t="s">
        <v>40</v>
      </c>
      <c r="R129" s="34" t="str">
        <f t="shared" si="2"/>
        <v>139</v>
      </c>
      <c r="S129" s="31">
        <v>1880766.0808988763</v>
      </c>
      <c r="T129" s="32">
        <v>580824.8191011236</v>
      </c>
      <c r="U129" s="32">
        <v>0</v>
      </c>
      <c r="V129" s="32">
        <v>0</v>
      </c>
      <c r="W129" s="31">
        <v>2461590.9</v>
      </c>
      <c r="X129" s="38" t="s">
        <v>34</v>
      </c>
      <c r="Y129" s="85"/>
    </row>
    <row r="130" spans="1:25" ht="21" customHeight="1" x14ac:dyDescent="0.25">
      <c r="A130" s="29"/>
      <c r="B130" s="25" t="s">
        <v>35</v>
      </c>
      <c r="C130" s="34">
        <v>123</v>
      </c>
      <c r="D130" s="26" t="s">
        <v>18</v>
      </c>
      <c r="E130" s="26" t="s">
        <v>57</v>
      </c>
      <c r="F130" s="34">
        <v>644</v>
      </c>
      <c r="G130" s="83">
        <v>350076</v>
      </c>
      <c r="H130" s="26" t="s">
        <v>536</v>
      </c>
      <c r="I130" s="26" t="str">
        <f>'[1]status-proiecte'!$S$3409</f>
        <v>42672449</v>
      </c>
      <c r="J130" s="35" t="s">
        <v>537</v>
      </c>
      <c r="K130" s="26" t="s">
        <v>31</v>
      </c>
      <c r="L130" s="35" t="s">
        <v>538</v>
      </c>
      <c r="M130" s="36">
        <f>[2]Situatie_Generala!N117</f>
        <v>46054</v>
      </c>
      <c r="N130" s="5">
        <v>46599</v>
      </c>
      <c r="O130" s="37">
        <f t="shared" ref="O130:O136" si="3">S130/(S130+T130+U130)</f>
        <v>0.7640449438202247</v>
      </c>
      <c r="P130" s="35" t="s">
        <v>539</v>
      </c>
      <c r="Q130" s="26" t="s">
        <v>123</v>
      </c>
      <c r="R130" s="34" t="str">
        <f t="shared" si="2"/>
        <v>139</v>
      </c>
      <c r="S130" s="31">
        <v>1897676.0687640449</v>
      </c>
      <c r="T130" s="32">
        <v>586047.02123595506</v>
      </c>
      <c r="U130" s="32">
        <v>0</v>
      </c>
      <c r="V130" s="32">
        <v>0</v>
      </c>
      <c r="W130" s="31">
        <v>2483723.09</v>
      </c>
      <c r="X130" s="38" t="s">
        <v>34</v>
      </c>
      <c r="Y130" s="85"/>
    </row>
    <row r="131" spans="1:25" ht="21" customHeight="1" x14ac:dyDescent="0.25">
      <c r="A131" s="29"/>
      <c r="B131" s="25" t="s">
        <v>35</v>
      </c>
      <c r="C131" s="34">
        <v>124</v>
      </c>
      <c r="D131" s="51" t="s">
        <v>18</v>
      </c>
      <c r="E131" s="26" t="s">
        <v>457</v>
      </c>
      <c r="F131" s="34">
        <v>644</v>
      </c>
      <c r="G131" s="84">
        <v>349652</v>
      </c>
      <c r="H131" s="26" t="s">
        <v>547</v>
      </c>
      <c r="I131" s="51" t="s">
        <v>559</v>
      </c>
      <c r="J131" s="35" t="s">
        <v>553</v>
      </c>
      <c r="K131" s="26" t="s">
        <v>569</v>
      </c>
      <c r="L131" s="35" t="s">
        <v>575</v>
      </c>
      <c r="M131" s="36">
        <v>46082</v>
      </c>
      <c r="N131" s="5">
        <v>46630</v>
      </c>
      <c r="O131" s="37">
        <f t="shared" si="3"/>
        <v>0.76404494382022481</v>
      </c>
      <c r="P131" s="35" t="s">
        <v>39</v>
      </c>
      <c r="Q131" s="26" t="s">
        <v>40</v>
      </c>
      <c r="R131" s="34" t="str">
        <f t="shared" si="2"/>
        <v>139</v>
      </c>
      <c r="S131" s="31">
        <v>1895391.4368539324</v>
      </c>
      <c r="T131" s="32">
        <v>497487.70651685394</v>
      </c>
      <c r="U131" s="32">
        <v>87853.766629213482</v>
      </c>
      <c r="V131" s="32">
        <v>0</v>
      </c>
      <c r="W131" s="52">
        <v>2480732.91</v>
      </c>
      <c r="X131" s="38" t="s">
        <v>34</v>
      </c>
      <c r="Y131" s="85"/>
    </row>
    <row r="132" spans="1:25" ht="21" customHeight="1" x14ac:dyDescent="0.25">
      <c r="A132" s="29"/>
      <c r="B132" s="25" t="s">
        <v>35</v>
      </c>
      <c r="C132" s="34">
        <v>125</v>
      </c>
      <c r="D132" s="51" t="s">
        <v>18</v>
      </c>
      <c r="E132" s="26" t="s">
        <v>457</v>
      </c>
      <c r="F132" s="34">
        <v>644</v>
      </c>
      <c r="G132" s="84">
        <v>349751</v>
      </c>
      <c r="H132" s="26" t="s">
        <v>548</v>
      </c>
      <c r="I132" s="51" t="s">
        <v>560</v>
      </c>
      <c r="J132" s="35" t="s">
        <v>554</v>
      </c>
      <c r="K132" s="26"/>
      <c r="L132" s="35" t="s">
        <v>572</v>
      </c>
      <c r="M132" s="36">
        <v>46082</v>
      </c>
      <c r="N132" s="5">
        <v>46783</v>
      </c>
      <c r="O132" s="37">
        <f t="shared" si="3"/>
        <v>0.7640449438202247</v>
      </c>
      <c r="P132" s="35" t="s">
        <v>566</v>
      </c>
      <c r="Q132" s="26" t="s">
        <v>254</v>
      </c>
      <c r="R132" s="34" t="str">
        <f t="shared" si="2"/>
        <v>139</v>
      </c>
      <c r="S132" s="31">
        <v>1900019.14247191</v>
      </c>
      <c r="T132" s="32">
        <v>586770.6175280899</v>
      </c>
      <c r="U132" s="32">
        <v>0</v>
      </c>
      <c r="V132" s="32">
        <v>0</v>
      </c>
      <c r="W132" s="52">
        <v>2486789.7599999998</v>
      </c>
      <c r="X132" s="38" t="s">
        <v>34</v>
      </c>
      <c r="Y132" s="85"/>
    </row>
    <row r="133" spans="1:25" ht="21" customHeight="1" x14ac:dyDescent="0.25">
      <c r="A133" s="29"/>
      <c r="B133" s="25" t="s">
        <v>35</v>
      </c>
      <c r="C133" s="34">
        <v>126</v>
      </c>
      <c r="D133" s="51" t="s">
        <v>18</v>
      </c>
      <c r="E133" s="26" t="s">
        <v>457</v>
      </c>
      <c r="F133" s="34">
        <v>644</v>
      </c>
      <c r="G133" s="84">
        <v>349093</v>
      </c>
      <c r="H133" s="26" t="s">
        <v>549</v>
      </c>
      <c r="I133" s="51" t="s">
        <v>561</v>
      </c>
      <c r="J133" s="35" t="s">
        <v>555</v>
      </c>
      <c r="K133" s="26" t="s">
        <v>570</v>
      </c>
      <c r="L133" s="35" t="s">
        <v>576</v>
      </c>
      <c r="M133" s="36">
        <v>46082</v>
      </c>
      <c r="N133" s="5">
        <v>46630</v>
      </c>
      <c r="O133" s="37">
        <f t="shared" si="3"/>
        <v>0.76404494382022459</v>
      </c>
      <c r="P133" s="35" t="s">
        <v>492</v>
      </c>
      <c r="Q133" s="26" t="s">
        <v>40</v>
      </c>
      <c r="R133" s="34" t="str">
        <f t="shared" si="2"/>
        <v>139</v>
      </c>
      <c r="S133" s="31">
        <v>1900560.9649438201</v>
      </c>
      <c r="T133" s="32">
        <v>586937.94505617977</v>
      </c>
      <c r="U133" s="32">
        <v>0</v>
      </c>
      <c r="V133" s="32">
        <v>0</v>
      </c>
      <c r="W133" s="52">
        <v>2487498.91</v>
      </c>
      <c r="X133" s="38" t="s">
        <v>34</v>
      </c>
      <c r="Y133" s="85"/>
    </row>
    <row r="134" spans="1:25" ht="21" customHeight="1" x14ac:dyDescent="0.25">
      <c r="A134" s="29"/>
      <c r="B134" s="25" t="s">
        <v>35</v>
      </c>
      <c r="C134" s="34">
        <v>127</v>
      </c>
      <c r="D134" s="51" t="s">
        <v>18</v>
      </c>
      <c r="E134" s="26" t="s">
        <v>457</v>
      </c>
      <c r="F134" s="34">
        <v>644</v>
      </c>
      <c r="G134" s="84">
        <v>346623</v>
      </c>
      <c r="H134" s="26" t="s">
        <v>550</v>
      </c>
      <c r="I134" s="51" t="s">
        <v>562</v>
      </c>
      <c r="J134" s="35" t="s">
        <v>556</v>
      </c>
      <c r="K134" s="26" t="s">
        <v>31</v>
      </c>
      <c r="L134" s="35" t="s">
        <v>577</v>
      </c>
      <c r="M134" s="36">
        <v>46082</v>
      </c>
      <c r="N134" s="5">
        <v>46812</v>
      </c>
      <c r="O134" s="37">
        <f t="shared" si="3"/>
        <v>0.7640449438202247</v>
      </c>
      <c r="P134" s="35" t="s">
        <v>567</v>
      </c>
      <c r="Q134" s="26" t="s">
        <v>565</v>
      </c>
      <c r="R134" s="34" t="str">
        <f t="shared" si="2"/>
        <v>139</v>
      </c>
      <c r="S134" s="31">
        <v>1886094.2247191011</v>
      </c>
      <c r="T134" s="32">
        <v>582470.2752808989</v>
      </c>
      <c r="U134" s="32">
        <v>0</v>
      </c>
      <c r="V134" s="32">
        <v>0</v>
      </c>
      <c r="W134" s="52">
        <v>2468564.5</v>
      </c>
      <c r="X134" s="38" t="s">
        <v>34</v>
      </c>
      <c r="Y134" s="85"/>
    </row>
    <row r="135" spans="1:25" ht="21" customHeight="1" x14ac:dyDescent="0.25">
      <c r="A135" s="29"/>
      <c r="B135" s="25" t="s">
        <v>35</v>
      </c>
      <c r="C135" s="34">
        <v>128</v>
      </c>
      <c r="D135" s="51" t="s">
        <v>18</v>
      </c>
      <c r="E135" s="26" t="s">
        <v>457</v>
      </c>
      <c r="F135" s="34">
        <v>644</v>
      </c>
      <c r="G135" s="84">
        <v>349856</v>
      </c>
      <c r="H135" s="26" t="s">
        <v>551</v>
      </c>
      <c r="I135" s="51" t="s">
        <v>563</v>
      </c>
      <c r="J135" s="35" t="s">
        <v>557</v>
      </c>
      <c r="K135" s="26" t="s">
        <v>31</v>
      </c>
      <c r="L135" s="35" t="s">
        <v>573</v>
      </c>
      <c r="M135" s="36">
        <v>46082</v>
      </c>
      <c r="N135" s="5">
        <v>46812</v>
      </c>
      <c r="O135" s="37">
        <f t="shared" si="3"/>
        <v>0.7640449438202247</v>
      </c>
      <c r="P135" s="35" t="s">
        <v>39</v>
      </c>
      <c r="Q135" s="26" t="s">
        <v>40</v>
      </c>
      <c r="R135" s="34" t="str">
        <f t="shared" si="2"/>
        <v>139</v>
      </c>
      <c r="S135" s="31">
        <v>1899990.1240449438</v>
      </c>
      <c r="T135" s="32">
        <v>586761.65595505619</v>
      </c>
      <c r="U135" s="32">
        <v>0</v>
      </c>
      <c r="V135" s="32">
        <v>0</v>
      </c>
      <c r="W135" s="52">
        <v>2486751.7799999998</v>
      </c>
      <c r="X135" s="38" t="s">
        <v>34</v>
      </c>
      <c r="Y135" s="85"/>
    </row>
    <row r="136" spans="1:25" ht="21" customHeight="1" thickBot="1" x14ac:dyDescent="0.3">
      <c r="A136" s="29"/>
      <c r="B136" s="25" t="s">
        <v>35</v>
      </c>
      <c r="C136" s="34">
        <v>129</v>
      </c>
      <c r="D136" s="51" t="s">
        <v>18</v>
      </c>
      <c r="E136" s="26" t="s">
        <v>457</v>
      </c>
      <c r="F136" s="34">
        <v>644</v>
      </c>
      <c r="G136" s="84">
        <v>350212</v>
      </c>
      <c r="H136" s="26" t="s">
        <v>552</v>
      </c>
      <c r="I136" s="51" t="s">
        <v>564</v>
      </c>
      <c r="J136" s="35" t="s">
        <v>558</v>
      </c>
      <c r="K136" s="26" t="s">
        <v>571</v>
      </c>
      <c r="L136" s="35" t="s">
        <v>574</v>
      </c>
      <c r="M136" s="36">
        <v>46082</v>
      </c>
      <c r="N136" s="5">
        <v>46630</v>
      </c>
      <c r="O136" s="37">
        <f t="shared" si="3"/>
        <v>0.7640449438202247</v>
      </c>
      <c r="P136" s="35" t="s">
        <v>568</v>
      </c>
      <c r="Q136" s="26" t="s">
        <v>40</v>
      </c>
      <c r="R136" s="34" t="str">
        <f t="shared" si="2"/>
        <v>139</v>
      </c>
      <c r="S136" s="31">
        <v>1900670.2233707865</v>
      </c>
      <c r="T136" s="32">
        <v>586971.68662921351</v>
      </c>
      <c r="U136" s="32">
        <v>0</v>
      </c>
      <c r="V136" s="32">
        <v>0</v>
      </c>
      <c r="W136" s="52">
        <v>2487641.91</v>
      </c>
      <c r="X136" s="38" t="s">
        <v>34</v>
      </c>
      <c r="Y136" s="85"/>
    </row>
    <row r="137" spans="1:25" s="33" customFormat="1" ht="40.5" customHeight="1" thickTop="1" thickBot="1" x14ac:dyDescent="0.3">
      <c r="A137" s="11"/>
      <c r="B137" s="43" t="s">
        <v>15</v>
      </c>
      <c r="C137" s="44">
        <f>COUNT(C8:C136)</f>
        <v>129</v>
      </c>
      <c r="D137" s="45"/>
      <c r="E137" s="45"/>
      <c r="F137" s="44"/>
      <c r="G137" s="44"/>
      <c r="H137" s="45"/>
      <c r="I137" s="45"/>
      <c r="J137" s="46"/>
      <c r="K137" s="45"/>
      <c r="L137" s="46"/>
      <c r="M137" s="47"/>
      <c r="N137" s="47"/>
      <c r="O137" s="48"/>
      <c r="P137" s="46"/>
      <c r="Q137" s="45"/>
      <c r="R137" s="44"/>
      <c r="S137" s="49">
        <f>SUM(S8:S136)</f>
        <v>4561534077.5088816</v>
      </c>
      <c r="T137" s="49">
        <f t="shared" ref="T137:W137" si="4">SUM(T8:T136)</f>
        <v>266664174.99353361</v>
      </c>
      <c r="U137" s="49">
        <f t="shared" si="4"/>
        <v>1000670086.4375859</v>
      </c>
      <c r="V137" s="49">
        <f t="shared" si="4"/>
        <v>569823.03</v>
      </c>
      <c r="W137" s="49">
        <f t="shared" si="4"/>
        <v>5829438161.9699974</v>
      </c>
      <c r="X137" s="50"/>
      <c r="Y137" s="86"/>
    </row>
    <row r="138" spans="1:25" ht="13.5" thickTop="1" x14ac:dyDescent="0.2">
      <c r="A138" s="12"/>
      <c r="G138" s="13"/>
    </row>
    <row r="139" spans="1:25" x14ac:dyDescent="0.2">
      <c r="A139" s="12"/>
      <c r="G139" s="13"/>
    </row>
    <row r="140" spans="1:25" x14ac:dyDescent="0.2">
      <c r="A140" s="12"/>
      <c r="G140" s="13"/>
    </row>
    <row r="141" spans="1:25" x14ac:dyDescent="0.2">
      <c r="A141" s="12"/>
      <c r="G141" s="13"/>
    </row>
    <row r="142" spans="1:25" x14ac:dyDescent="0.2">
      <c r="A142" s="12"/>
      <c r="G142" s="13"/>
    </row>
    <row r="143" spans="1:25" x14ac:dyDescent="0.2">
      <c r="A143" s="12"/>
      <c r="G143" s="13"/>
    </row>
    <row r="144" spans="1:25" x14ac:dyDescent="0.2">
      <c r="A144" s="12"/>
      <c r="G144" s="13"/>
    </row>
    <row r="145" spans="1:25" x14ac:dyDescent="0.2">
      <c r="A145" s="12"/>
      <c r="G145" s="13"/>
    </row>
    <row r="146" spans="1:25" x14ac:dyDescent="0.2">
      <c r="A146" s="12"/>
      <c r="G146" s="13"/>
      <c r="Y146" s="85"/>
    </row>
    <row r="147" spans="1:25" x14ac:dyDescent="0.2">
      <c r="A147" s="12"/>
      <c r="G147" s="13"/>
    </row>
    <row r="148" spans="1:25" x14ac:dyDescent="0.2">
      <c r="A148" s="12"/>
      <c r="G148" s="13"/>
    </row>
    <row r="149" spans="1:25" x14ac:dyDescent="0.2">
      <c r="A149" s="12"/>
      <c r="G149" s="13"/>
    </row>
    <row r="150" spans="1:25" x14ac:dyDescent="0.2">
      <c r="A150" s="12"/>
      <c r="G150" s="13"/>
    </row>
    <row r="151" spans="1:25" x14ac:dyDescent="0.2">
      <c r="A151" s="12"/>
      <c r="G151" s="13"/>
    </row>
    <row r="152" spans="1:25" x14ac:dyDescent="0.2">
      <c r="A152" s="12"/>
      <c r="G152" s="13"/>
    </row>
    <row r="153" spans="1:25" x14ac:dyDescent="0.2">
      <c r="A153" s="12"/>
      <c r="G153" s="13"/>
    </row>
    <row r="154" spans="1:25" x14ac:dyDescent="0.2">
      <c r="A154" s="12"/>
      <c r="G154" s="13"/>
    </row>
    <row r="155" spans="1:25" x14ac:dyDescent="0.2">
      <c r="A155" s="12"/>
      <c r="G155" s="13"/>
    </row>
    <row r="156" spans="1:25" x14ac:dyDescent="0.2">
      <c r="A156" s="12"/>
      <c r="G156" s="13"/>
    </row>
    <row r="157" spans="1:25" x14ac:dyDescent="0.2">
      <c r="A157" s="12"/>
      <c r="G157" s="13"/>
    </row>
    <row r="158" spans="1:25" x14ac:dyDescent="0.2">
      <c r="A158" s="12"/>
      <c r="G158" s="13"/>
    </row>
    <row r="159" spans="1:25" x14ac:dyDescent="0.2">
      <c r="A159" s="12"/>
      <c r="G159" s="13"/>
    </row>
    <row r="160" spans="1:25" x14ac:dyDescent="0.2">
      <c r="A160" s="12"/>
      <c r="G160" s="13"/>
    </row>
    <row r="161" spans="1:7" x14ac:dyDescent="0.2">
      <c r="A161" s="12"/>
      <c r="G161" s="13"/>
    </row>
    <row r="162" spans="1:7" x14ac:dyDescent="0.2">
      <c r="A162" s="12"/>
      <c r="G162" s="13"/>
    </row>
    <row r="163" spans="1:7" x14ac:dyDescent="0.2">
      <c r="A163" s="12"/>
      <c r="G163" s="13"/>
    </row>
    <row r="164" spans="1:7" x14ac:dyDescent="0.2">
      <c r="A164" s="12"/>
      <c r="G164" s="13"/>
    </row>
    <row r="165" spans="1:7" x14ac:dyDescent="0.2">
      <c r="A165" s="12"/>
      <c r="G165" s="13"/>
    </row>
    <row r="166" spans="1:7" x14ac:dyDescent="0.2">
      <c r="A166" s="12"/>
      <c r="G166" s="13"/>
    </row>
    <row r="167" spans="1:7" x14ac:dyDescent="0.2">
      <c r="A167" s="12"/>
      <c r="G167" s="13"/>
    </row>
    <row r="168" spans="1:7" x14ac:dyDescent="0.2">
      <c r="A168" s="12"/>
      <c r="G168" s="13"/>
    </row>
    <row r="169" spans="1:7" x14ac:dyDescent="0.2">
      <c r="A169" s="12"/>
      <c r="G169" s="13"/>
    </row>
    <row r="170" spans="1:7" x14ac:dyDescent="0.2">
      <c r="A170" s="12"/>
      <c r="G170" s="13"/>
    </row>
    <row r="171" spans="1:7" x14ac:dyDescent="0.2">
      <c r="A171" s="12"/>
      <c r="G171" s="13"/>
    </row>
    <row r="172" spans="1:7" x14ac:dyDescent="0.2">
      <c r="A172" s="12"/>
      <c r="G172" s="13"/>
    </row>
    <row r="173" spans="1:7" x14ac:dyDescent="0.2">
      <c r="A173" s="12"/>
      <c r="G173" s="13"/>
    </row>
    <row r="174" spans="1:7" x14ac:dyDescent="0.2">
      <c r="A174" s="12"/>
      <c r="G174" s="13"/>
    </row>
    <row r="175" spans="1:7" x14ac:dyDescent="0.2">
      <c r="A175" s="12"/>
      <c r="G175" s="13"/>
    </row>
    <row r="176" spans="1:7" x14ac:dyDescent="0.2">
      <c r="A176" s="12"/>
      <c r="G176" s="13"/>
    </row>
    <row r="177" spans="1:7" x14ac:dyDescent="0.2">
      <c r="A177" s="12"/>
      <c r="G177" s="13"/>
    </row>
    <row r="178" spans="1:7" x14ac:dyDescent="0.2">
      <c r="A178" s="12"/>
      <c r="G178" s="13"/>
    </row>
    <row r="179" spans="1:7" x14ac:dyDescent="0.2">
      <c r="A179" s="12"/>
      <c r="G179" s="13"/>
    </row>
    <row r="180" spans="1:7" x14ac:dyDescent="0.2">
      <c r="A180" s="12"/>
      <c r="G180" s="13"/>
    </row>
    <row r="181" spans="1:7" x14ac:dyDescent="0.2">
      <c r="A181" s="12"/>
      <c r="G181" s="13"/>
    </row>
    <row r="182" spans="1:7" x14ac:dyDescent="0.2">
      <c r="A182" s="12"/>
      <c r="G182" s="13"/>
    </row>
    <row r="183" spans="1:7" x14ac:dyDescent="0.2">
      <c r="A183" s="12"/>
      <c r="G183" s="13"/>
    </row>
    <row r="184" spans="1:7" x14ac:dyDescent="0.2">
      <c r="A184" s="12"/>
      <c r="G184" s="13"/>
    </row>
    <row r="185" spans="1:7" x14ac:dyDescent="0.2">
      <c r="A185" s="12"/>
      <c r="G185" s="13"/>
    </row>
    <row r="186" spans="1:7" x14ac:dyDescent="0.2">
      <c r="A186" s="12"/>
      <c r="G186" s="13"/>
    </row>
    <row r="187" spans="1:7" x14ac:dyDescent="0.2">
      <c r="A187" s="12"/>
      <c r="G187" s="13"/>
    </row>
    <row r="188" spans="1:7" x14ac:dyDescent="0.2">
      <c r="A188" s="12"/>
      <c r="G188" s="13"/>
    </row>
    <row r="189" spans="1:7" ht="15" x14ac:dyDescent="0.25">
      <c r="A189" s="30"/>
      <c r="G189" s="13"/>
    </row>
    <row r="190" spans="1:7" ht="15" x14ac:dyDescent="0.25">
      <c r="A190" s="30"/>
      <c r="G190" s="13"/>
    </row>
    <row r="191" spans="1:7" ht="15" x14ac:dyDescent="0.25">
      <c r="A191" s="30"/>
      <c r="G191" s="13"/>
    </row>
    <row r="192" spans="1:7" ht="15" x14ac:dyDescent="0.25">
      <c r="A192" s="30"/>
      <c r="G192" s="13"/>
    </row>
    <row r="193" spans="1:7" ht="15" x14ac:dyDescent="0.25">
      <c r="A193" s="30"/>
      <c r="G193" s="13"/>
    </row>
    <row r="194" spans="1:7" ht="15" x14ac:dyDescent="0.25">
      <c r="A194" s="30"/>
      <c r="G194" s="13"/>
    </row>
    <row r="195" spans="1:7" ht="15" x14ac:dyDescent="0.25">
      <c r="A195" s="30"/>
      <c r="G195" s="13"/>
    </row>
    <row r="196" spans="1:7" ht="15" x14ac:dyDescent="0.25">
      <c r="A196" s="30"/>
      <c r="G196" s="30"/>
    </row>
    <row r="197" spans="1:7" ht="15" x14ac:dyDescent="0.25">
      <c r="A197" s="30"/>
      <c r="G197" s="30"/>
    </row>
    <row r="198" spans="1:7" ht="15" x14ac:dyDescent="0.25">
      <c r="A198" s="30"/>
      <c r="G198" s="30"/>
    </row>
    <row r="199" spans="1:7" ht="15" x14ac:dyDescent="0.25">
      <c r="A199" s="30"/>
      <c r="G199" s="30"/>
    </row>
    <row r="200" spans="1:7" ht="15" x14ac:dyDescent="0.25">
      <c r="A200" s="30"/>
      <c r="G200" s="30"/>
    </row>
    <row r="201" spans="1:7" ht="15" x14ac:dyDescent="0.25">
      <c r="A201" s="30"/>
      <c r="G201" s="30"/>
    </row>
    <row r="202" spans="1:7" ht="15" x14ac:dyDescent="0.25">
      <c r="A202" s="30"/>
      <c r="G202" s="30"/>
    </row>
    <row r="203" spans="1:7" ht="15" x14ac:dyDescent="0.25">
      <c r="A203" s="30"/>
      <c r="G203" s="30"/>
    </row>
    <row r="204" spans="1:7" ht="15" x14ac:dyDescent="0.25">
      <c r="A204" s="30"/>
      <c r="G204" s="30"/>
    </row>
    <row r="205" spans="1:7" ht="15" x14ac:dyDescent="0.25">
      <c r="A205" s="30"/>
      <c r="G205" s="30"/>
    </row>
    <row r="206" spans="1:7" ht="15" x14ac:dyDescent="0.25">
      <c r="A206" s="30"/>
      <c r="G206" s="30"/>
    </row>
    <row r="207" spans="1:7" ht="15" x14ac:dyDescent="0.25">
      <c r="A207" s="30"/>
      <c r="G207" s="30"/>
    </row>
    <row r="208" spans="1:7" ht="15" x14ac:dyDescent="0.25">
      <c r="A208" s="30"/>
      <c r="G208" s="30"/>
    </row>
    <row r="209" spans="1:7" ht="15" x14ac:dyDescent="0.25">
      <c r="A209" s="30"/>
      <c r="G209" s="30"/>
    </row>
    <row r="210" spans="1:7" ht="15" x14ac:dyDescent="0.25">
      <c r="A210" s="30"/>
      <c r="G210" s="30"/>
    </row>
    <row r="211" spans="1:7" ht="15" x14ac:dyDescent="0.25">
      <c r="A211" s="30"/>
      <c r="G211" s="30"/>
    </row>
    <row r="212" spans="1:7" ht="15" x14ac:dyDescent="0.25">
      <c r="A212" s="30"/>
      <c r="G212" s="30"/>
    </row>
    <row r="213" spans="1:7" ht="15" x14ac:dyDescent="0.25">
      <c r="A213" s="30"/>
      <c r="G213" s="30"/>
    </row>
    <row r="214" spans="1:7" ht="15" x14ac:dyDescent="0.25">
      <c r="A214" s="30"/>
      <c r="G214" s="30"/>
    </row>
    <row r="215" spans="1:7" ht="15" x14ac:dyDescent="0.25">
      <c r="A215" s="30"/>
      <c r="G215" s="30"/>
    </row>
    <row r="216" spans="1:7" ht="15" x14ac:dyDescent="0.25">
      <c r="A216" s="30"/>
      <c r="G216" s="30"/>
    </row>
    <row r="217" spans="1:7" ht="15" x14ac:dyDescent="0.25">
      <c r="A217" s="30"/>
      <c r="G217" s="30"/>
    </row>
    <row r="218" spans="1:7" ht="15" x14ac:dyDescent="0.25">
      <c r="A218" s="30"/>
      <c r="G218" s="30"/>
    </row>
    <row r="219" spans="1:7" ht="15" x14ac:dyDescent="0.25">
      <c r="A219" s="30"/>
      <c r="G219" s="30"/>
    </row>
    <row r="220" spans="1:7" ht="15" x14ac:dyDescent="0.25">
      <c r="A220" s="30"/>
      <c r="G220" s="30"/>
    </row>
    <row r="221" spans="1:7" ht="15" x14ac:dyDescent="0.25">
      <c r="A221" s="30"/>
      <c r="G221" s="30"/>
    </row>
    <row r="222" spans="1:7" ht="15" x14ac:dyDescent="0.25">
      <c r="A222" s="30"/>
      <c r="G222" s="30"/>
    </row>
    <row r="223" spans="1:7" ht="15" x14ac:dyDescent="0.25">
      <c r="A223" s="30"/>
      <c r="G223" s="30"/>
    </row>
    <row r="224" spans="1:7" ht="15" x14ac:dyDescent="0.25">
      <c r="A224" s="30"/>
      <c r="G224" s="30"/>
    </row>
    <row r="225" spans="1:7" ht="15" x14ac:dyDescent="0.25">
      <c r="A225" s="30"/>
      <c r="G225" s="30"/>
    </row>
    <row r="226" spans="1:7" ht="15" x14ac:dyDescent="0.25">
      <c r="A226" s="30"/>
      <c r="G226" s="30"/>
    </row>
    <row r="227" spans="1:7" ht="15" x14ac:dyDescent="0.25">
      <c r="A227" s="30"/>
      <c r="G227" s="30"/>
    </row>
    <row r="228" spans="1:7" ht="15" x14ac:dyDescent="0.25">
      <c r="A228" s="30"/>
      <c r="G228" s="30"/>
    </row>
    <row r="229" spans="1:7" ht="15" x14ac:dyDescent="0.25">
      <c r="A229" s="30"/>
      <c r="G229" s="30"/>
    </row>
    <row r="230" spans="1:7" ht="15" x14ac:dyDescent="0.25">
      <c r="A230" s="30"/>
      <c r="G230" s="30"/>
    </row>
    <row r="231" spans="1:7" ht="15" x14ac:dyDescent="0.25">
      <c r="A231" s="30"/>
      <c r="G231" s="30"/>
    </row>
    <row r="232" spans="1:7" ht="15" x14ac:dyDescent="0.25">
      <c r="A232" s="30"/>
      <c r="G232" s="30"/>
    </row>
    <row r="233" spans="1:7" ht="15" x14ac:dyDescent="0.25">
      <c r="A233" s="30"/>
      <c r="G233" s="30"/>
    </row>
    <row r="234" spans="1:7" ht="15" x14ac:dyDescent="0.25">
      <c r="A234" s="30"/>
      <c r="G234" s="30"/>
    </row>
    <row r="235" spans="1:7" ht="15" x14ac:dyDescent="0.25">
      <c r="A235" s="30"/>
      <c r="G235" s="30"/>
    </row>
    <row r="236" spans="1:7" ht="15" x14ac:dyDescent="0.25">
      <c r="A236" s="30"/>
      <c r="G236" s="30"/>
    </row>
    <row r="237" spans="1:7" ht="15" x14ac:dyDescent="0.25">
      <c r="A237" s="30"/>
      <c r="G237" s="30"/>
    </row>
    <row r="238" spans="1:7" ht="15" x14ac:dyDescent="0.25">
      <c r="A238" s="30"/>
      <c r="G238" s="30"/>
    </row>
    <row r="239" spans="1:7" ht="15" x14ac:dyDescent="0.25">
      <c r="A239" s="30"/>
      <c r="G239" s="30"/>
    </row>
    <row r="240" spans="1:7" ht="15" x14ac:dyDescent="0.25">
      <c r="A240" s="30"/>
      <c r="G240" s="30"/>
    </row>
    <row r="241" spans="1:7" ht="15" x14ac:dyDescent="0.25">
      <c r="A241" s="30"/>
      <c r="G241" s="30"/>
    </row>
    <row r="242" spans="1:7" ht="15" x14ac:dyDescent="0.25">
      <c r="A242" s="30"/>
      <c r="G242" s="30"/>
    </row>
    <row r="243" spans="1:7" ht="15" x14ac:dyDescent="0.25">
      <c r="A243" s="30"/>
      <c r="G243" s="30"/>
    </row>
    <row r="244" spans="1:7" ht="15" x14ac:dyDescent="0.25">
      <c r="A244" s="30"/>
      <c r="G244" s="30"/>
    </row>
    <row r="245" spans="1:7" ht="15" x14ac:dyDescent="0.25">
      <c r="A245" s="30"/>
      <c r="G245" s="30"/>
    </row>
    <row r="246" spans="1:7" ht="15" x14ac:dyDescent="0.25">
      <c r="A246" s="30"/>
      <c r="G246" s="30"/>
    </row>
    <row r="247" spans="1:7" ht="15" x14ac:dyDescent="0.25">
      <c r="A247" s="30"/>
      <c r="G247" s="30"/>
    </row>
    <row r="248" spans="1:7" ht="15" x14ac:dyDescent="0.25">
      <c r="A248" s="30"/>
      <c r="G248" s="30"/>
    </row>
    <row r="249" spans="1:7" ht="15" x14ac:dyDescent="0.25">
      <c r="A249" s="30"/>
      <c r="G249" s="30"/>
    </row>
    <row r="250" spans="1:7" ht="15" x14ac:dyDescent="0.25">
      <c r="A250" s="30"/>
      <c r="G250" s="30"/>
    </row>
    <row r="251" spans="1:7" ht="15" x14ac:dyDescent="0.25">
      <c r="A251" s="30"/>
      <c r="G251" s="30"/>
    </row>
    <row r="252" spans="1:7" ht="15" x14ac:dyDescent="0.25">
      <c r="A252" s="30"/>
      <c r="G252" s="30"/>
    </row>
    <row r="253" spans="1:7" ht="15" x14ac:dyDescent="0.25">
      <c r="A253" s="30"/>
      <c r="G253" s="30"/>
    </row>
    <row r="254" spans="1:7" ht="15" x14ac:dyDescent="0.25">
      <c r="A254" s="30"/>
      <c r="G254" s="30"/>
    </row>
    <row r="255" spans="1:7" ht="15" x14ac:dyDescent="0.25">
      <c r="A255" s="30"/>
      <c r="G255" s="30"/>
    </row>
    <row r="256" spans="1:7" ht="15" x14ac:dyDescent="0.25">
      <c r="A256" s="30"/>
      <c r="G256" s="30"/>
    </row>
    <row r="257" spans="1:7" ht="15" x14ac:dyDescent="0.25">
      <c r="A257" s="30"/>
      <c r="G257" s="30"/>
    </row>
    <row r="258" spans="1:7" ht="15" x14ac:dyDescent="0.25">
      <c r="A258" s="30"/>
      <c r="G258" s="30"/>
    </row>
    <row r="259" spans="1:7" ht="15" x14ac:dyDescent="0.25">
      <c r="A259" s="30"/>
      <c r="G259" s="30"/>
    </row>
    <row r="260" spans="1:7" ht="15" x14ac:dyDescent="0.25">
      <c r="A260" s="30"/>
      <c r="G260" s="30"/>
    </row>
    <row r="261" spans="1:7" ht="15" x14ac:dyDescent="0.25">
      <c r="A261" s="30"/>
      <c r="G261" s="30"/>
    </row>
    <row r="262" spans="1:7" ht="15" x14ac:dyDescent="0.25">
      <c r="A262" s="30"/>
      <c r="G262" s="30"/>
    </row>
    <row r="263" spans="1:7" ht="15" x14ac:dyDescent="0.25">
      <c r="A263" s="30"/>
      <c r="G263" s="30"/>
    </row>
    <row r="264" spans="1:7" ht="15" x14ac:dyDescent="0.25">
      <c r="A264" s="30"/>
      <c r="G264" s="30"/>
    </row>
    <row r="265" spans="1:7" ht="15" x14ac:dyDescent="0.25">
      <c r="A265" s="30"/>
      <c r="G265" s="30"/>
    </row>
    <row r="266" spans="1:7" ht="15" x14ac:dyDescent="0.25">
      <c r="A266" s="30"/>
      <c r="G266" s="30"/>
    </row>
    <row r="267" spans="1:7" ht="15" x14ac:dyDescent="0.25">
      <c r="A267" s="30"/>
      <c r="G267" s="30"/>
    </row>
    <row r="268" spans="1:7" ht="15" x14ac:dyDescent="0.25">
      <c r="A268" s="30"/>
      <c r="G268" s="30"/>
    </row>
    <row r="269" spans="1:7" ht="15" x14ac:dyDescent="0.25">
      <c r="A269" s="30"/>
      <c r="G269" s="30"/>
    </row>
    <row r="270" spans="1:7" ht="15" x14ac:dyDescent="0.25">
      <c r="A270" s="30"/>
      <c r="G270" s="30"/>
    </row>
    <row r="271" spans="1:7" ht="15" x14ac:dyDescent="0.25">
      <c r="A271" s="30"/>
      <c r="G271" s="30"/>
    </row>
    <row r="272" spans="1:7" ht="15" x14ac:dyDescent="0.25">
      <c r="A272" s="30"/>
      <c r="G272" s="30"/>
    </row>
    <row r="273" spans="1:7" ht="15" x14ac:dyDescent="0.25">
      <c r="A273" s="30"/>
      <c r="G273" s="30"/>
    </row>
    <row r="274" spans="1:7" ht="15" x14ac:dyDescent="0.25">
      <c r="A274" s="30"/>
      <c r="G274" s="30"/>
    </row>
    <row r="275" spans="1:7" ht="15" x14ac:dyDescent="0.25">
      <c r="A275" s="30"/>
      <c r="G275" s="30"/>
    </row>
    <row r="276" spans="1:7" ht="15" x14ac:dyDescent="0.25">
      <c r="A276" s="30"/>
      <c r="G276" s="30"/>
    </row>
    <row r="277" spans="1:7" ht="15" x14ac:dyDescent="0.25">
      <c r="A277" s="30"/>
      <c r="G277" s="30"/>
    </row>
    <row r="278" spans="1:7" ht="15" x14ac:dyDescent="0.25">
      <c r="A278" s="30"/>
      <c r="G278" s="30"/>
    </row>
    <row r="279" spans="1:7" ht="15" x14ac:dyDescent="0.25">
      <c r="A279" s="30"/>
      <c r="G279" s="30"/>
    </row>
    <row r="280" spans="1:7" ht="15" x14ac:dyDescent="0.25">
      <c r="A280" s="30"/>
      <c r="G280" s="30"/>
    </row>
    <row r="281" spans="1:7" ht="15" x14ac:dyDescent="0.25">
      <c r="A281" s="30"/>
      <c r="G281" s="30"/>
    </row>
    <row r="282" spans="1:7" ht="15" x14ac:dyDescent="0.25">
      <c r="A282" s="30"/>
      <c r="G282" s="30"/>
    </row>
    <row r="283" spans="1:7" ht="15" x14ac:dyDescent="0.25">
      <c r="A283" s="30"/>
      <c r="G283" s="30"/>
    </row>
    <row r="284" spans="1:7" ht="15" x14ac:dyDescent="0.25">
      <c r="A284" s="30"/>
      <c r="G284" s="30"/>
    </row>
    <row r="285" spans="1:7" ht="15" x14ac:dyDescent="0.25">
      <c r="A285" s="30"/>
      <c r="G285" s="30"/>
    </row>
    <row r="286" spans="1:7" ht="15" x14ac:dyDescent="0.25">
      <c r="A286" s="30"/>
      <c r="G286" s="30"/>
    </row>
    <row r="287" spans="1:7" ht="15" x14ac:dyDescent="0.25">
      <c r="A287" s="30"/>
      <c r="G287" s="30"/>
    </row>
    <row r="288" spans="1:7" ht="15" x14ac:dyDescent="0.25">
      <c r="A288" s="30"/>
      <c r="G288" s="30"/>
    </row>
    <row r="289" spans="1:7" ht="15" x14ac:dyDescent="0.25">
      <c r="A289" s="30"/>
      <c r="G289" s="30"/>
    </row>
    <row r="290" spans="1:7" ht="15" x14ac:dyDescent="0.25">
      <c r="A290" s="30"/>
      <c r="G290" s="30"/>
    </row>
    <row r="291" spans="1:7" ht="15" x14ac:dyDescent="0.25">
      <c r="A291" s="30"/>
      <c r="G291" s="30"/>
    </row>
    <row r="292" spans="1:7" ht="15" x14ac:dyDescent="0.25">
      <c r="A292" s="30"/>
      <c r="G292" s="30"/>
    </row>
    <row r="293" spans="1:7" ht="15" x14ac:dyDescent="0.25">
      <c r="A293" s="30"/>
      <c r="G293" s="30"/>
    </row>
    <row r="294" spans="1:7" ht="15" x14ac:dyDescent="0.25">
      <c r="A294" s="30"/>
      <c r="G294" s="30"/>
    </row>
    <row r="295" spans="1:7" ht="15" x14ac:dyDescent="0.25">
      <c r="A295" s="30"/>
      <c r="G295" s="30"/>
    </row>
    <row r="296" spans="1:7" ht="15" x14ac:dyDescent="0.25">
      <c r="A296" s="30"/>
      <c r="G296" s="30"/>
    </row>
    <row r="297" spans="1:7" ht="15" x14ac:dyDescent="0.25">
      <c r="A297" s="30"/>
      <c r="G297" s="30"/>
    </row>
    <row r="298" spans="1:7" ht="15" x14ac:dyDescent="0.25">
      <c r="A298" s="30"/>
      <c r="G298" s="30"/>
    </row>
    <row r="299" spans="1:7" ht="15" x14ac:dyDescent="0.25">
      <c r="A299" s="30"/>
      <c r="G299" s="30"/>
    </row>
    <row r="300" spans="1:7" ht="15" x14ac:dyDescent="0.25">
      <c r="A300" s="30"/>
      <c r="G300" s="30"/>
    </row>
    <row r="301" spans="1:7" ht="15" x14ac:dyDescent="0.25">
      <c r="A301" s="30"/>
      <c r="G301" s="30"/>
    </row>
    <row r="302" spans="1:7" ht="15" x14ac:dyDescent="0.25">
      <c r="A302" s="30"/>
      <c r="G302" s="30"/>
    </row>
    <row r="303" spans="1:7" ht="15" x14ac:dyDescent="0.25">
      <c r="A303" s="30"/>
      <c r="G303" s="30"/>
    </row>
    <row r="304" spans="1:7" ht="15" x14ac:dyDescent="0.25">
      <c r="A304" s="30"/>
      <c r="G304" s="30"/>
    </row>
    <row r="305" spans="1:7" ht="15" x14ac:dyDescent="0.25">
      <c r="A305" s="30"/>
      <c r="G305" s="30"/>
    </row>
    <row r="306" spans="1:7" ht="15" x14ac:dyDescent="0.25">
      <c r="A306" s="30"/>
      <c r="G306" s="30"/>
    </row>
    <row r="307" spans="1:7" ht="15" x14ac:dyDescent="0.25">
      <c r="A307" s="30"/>
      <c r="G307" s="30"/>
    </row>
    <row r="308" spans="1:7" ht="15" x14ac:dyDescent="0.25">
      <c r="A308" s="30"/>
      <c r="G308" s="30"/>
    </row>
    <row r="309" spans="1:7" ht="15" x14ac:dyDescent="0.25">
      <c r="A309" s="30"/>
      <c r="G309" s="30"/>
    </row>
    <row r="310" spans="1:7" ht="15" x14ac:dyDescent="0.25">
      <c r="A310" s="30"/>
      <c r="G310" s="30"/>
    </row>
    <row r="311" spans="1:7" ht="15" x14ac:dyDescent="0.25">
      <c r="A311" s="30"/>
      <c r="G311" s="30"/>
    </row>
    <row r="312" spans="1:7" ht="15" x14ac:dyDescent="0.25">
      <c r="A312" s="30"/>
      <c r="G312" s="30"/>
    </row>
    <row r="313" spans="1:7" ht="15" x14ac:dyDescent="0.25">
      <c r="A313" s="30"/>
      <c r="G313" s="30"/>
    </row>
    <row r="314" spans="1:7" ht="15" x14ac:dyDescent="0.25">
      <c r="A314" s="30"/>
      <c r="G314" s="30"/>
    </row>
    <row r="315" spans="1:7" ht="15" x14ac:dyDescent="0.25">
      <c r="A315" s="30"/>
      <c r="G315" s="30"/>
    </row>
    <row r="316" spans="1:7" ht="15" x14ac:dyDescent="0.25">
      <c r="A316" s="30"/>
      <c r="G316" s="30"/>
    </row>
    <row r="317" spans="1:7" ht="15" x14ac:dyDescent="0.25">
      <c r="A317" s="30"/>
      <c r="G317" s="30"/>
    </row>
    <row r="318" spans="1:7" ht="15" x14ac:dyDescent="0.25">
      <c r="A318" s="30"/>
      <c r="G318" s="30"/>
    </row>
    <row r="319" spans="1:7" ht="15" x14ac:dyDescent="0.25">
      <c r="A319" s="30"/>
      <c r="G319" s="30"/>
    </row>
    <row r="320" spans="1:7" ht="15" x14ac:dyDescent="0.25">
      <c r="A320" s="30"/>
      <c r="G320" s="30"/>
    </row>
    <row r="321" spans="1:7" ht="15" x14ac:dyDescent="0.25">
      <c r="A321" s="30"/>
      <c r="G321" s="30"/>
    </row>
    <row r="322" spans="1:7" ht="15" x14ac:dyDescent="0.25">
      <c r="A322" s="30"/>
      <c r="G322" s="30"/>
    </row>
    <row r="323" spans="1:7" ht="15" x14ac:dyDescent="0.25">
      <c r="A323" s="30"/>
      <c r="G323" s="30"/>
    </row>
    <row r="324" spans="1:7" ht="15" x14ac:dyDescent="0.25">
      <c r="A324" s="30"/>
      <c r="G324" s="30"/>
    </row>
    <row r="325" spans="1:7" ht="15" x14ac:dyDescent="0.25">
      <c r="A325" s="30"/>
      <c r="G325" s="30"/>
    </row>
    <row r="326" spans="1:7" ht="15" x14ac:dyDescent="0.25">
      <c r="A326" s="30"/>
      <c r="G326" s="30"/>
    </row>
    <row r="327" spans="1:7" ht="15" x14ac:dyDescent="0.25">
      <c r="A327" s="30"/>
      <c r="G327" s="30"/>
    </row>
    <row r="328" spans="1:7" ht="15" x14ac:dyDescent="0.25">
      <c r="A328" s="30"/>
      <c r="G328" s="30"/>
    </row>
    <row r="329" spans="1:7" ht="15" x14ac:dyDescent="0.25">
      <c r="A329" s="30"/>
      <c r="G329" s="30"/>
    </row>
    <row r="330" spans="1:7" ht="15" x14ac:dyDescent="0.25">
      <c r="A330" s="30"/>
      <c r="G330" s="30"/>
    </row>
    <row r="331" spans="1:7" ht="15" x14ac:dyDescent="0.25">
      <c r="A331" s="30"/>
      <c r="G331" s="30"/>
    </row>
    <row r="332" spans="1:7" ht="15" x14ac:dyDescent="0.25">
      <c r="A332" s="30"/>
      <c r="G332" s="30"/>
    </row>
    <row r="333" spans="1:7" ht="15" x14ac:dyDescent="0.25">
      <c r="A333" s="30"/>
      <c r="G333" s="30"/>
    </row>
    <row r="334" spans="1:7" ht="15" x14ac:dyDescent="0.25">
      <c r="A334" s="30"/>
      <c r="G334" s="30"/>
    </row>
    <row r="335" spans="1:7" ht="15" x14ac:dyDescent="0.25">
      <c r="A335" s="30"/>
      <c r="G335" s="30"/>
    </row>
    <row r="336" spans="1:7" ht="15" x14ac:dyDescent="0.25">
      <c r="A336" s="30"/>
      <c r="G336" s="30"/>
    </row>
    <row r="337" spans="1:7" ht="15" x14ac:dyDescent="0.25">
      <c r="A337" s="30"/>
      <c r="G337" s="30"/>
    </row>
    <row r="338" spans="1:7" ht="15" x14ac:dyDescent="0.25">
      <c r="A338" s="30"/>
      <c r="G338" s="30"/>
    </row>
    <row r="339" spans="1:7" ht="15" x14ac:dyDescent="0.25">
      <c r="A339" s="30"/>
      <c r="G339" s="30"/>
    </row>
    <row r="340" spans="1:7" ht="15" x14ac:dyDescent="0.25">
      <c r="A340" s="30"/>
      <c r="G340" s="30"/>
    </row>
    <row r="341" spans="1:7" ht="15" x14ac:dyDescent="0.25">
      <c r="A341" s="30"/>
      <c r="G341" s="30"/>
    </row>
    <row r="342" spans="1:7" ht="15" x14ac:dyDescent="0.25">
      <c r="A342" s="30"/>
      <c r="G342" s="30"/>
    </row>
    <row r="343" spans="1:7" ht="15" x14ac:dyDescent="0.25">
      <c r="A343" s="30"/>
      <c r="G343" s="30"/>
    </row>
    <row r="344" spans="1:7" ht="15" x14ac:dyDescent="0.25">
      <c r="A344" s="30"/>
      <c r="G344" s="30"/>
    </row>
    <row r="345" spans="1:7" ht="15" x14ac:dyDescent="0.25">
      <c r="A345" s="30"/>
      <c r="G345" s="30"/>
    </row>
    <row r="346" spans="1:7" ht="15" x14ac:dyDescent="0.25">
      <c r="A346" s="30"/>
      <c r="G346" s="30"/>
    </row>
    <row r="347" spans="1:7" ht="15" x14ac:dyDescent="0.25">
      <c r="A347" s="30"/>
      <c r="G347" s="30"/>
    </row>
    <row r="348" spans="1:7" ht="15" x14ac:dyDescent="0.25">
      <c r="A348" s="30"/>
      <c r="G348" s="30"/>
    </row>
    <row r="349" spans="1:7" ht="15" x14ac:dyDescent="0.25">
      <c r="A349" s="30"/>
      <c r="G349" s="30"/>
    </row>
    <row r="350" spans="1:7" ht="15" x14ac:dyDescent="0.25">
      <c r="A350" s="30"/>
      <c r="G350" s="30"/>
    </row>
    <row r="351" spans="1:7" ht="15" x14ac:dyDescent="0.25">
      <c r="A351" s="30"/>
      <c r="G351" s="30"/>
    </row>
    <row r="352" spans="1:7" ht="15" x14ac:dyDescent="0.25">
      <c r="A352" s="30"/>
      <c r="G352" s="30"/>
    </row>
    <row r="353" spans="1:7" ht="15" x14ac:dyDescent="0.25">
      <c r="A353" s="30"/>
      <c r="G353" s="30"/>
    </row>
    <row r="354" spans="1:7" ht="15" x14ac:dyDescent="0.25">
      <c r="A354" s="30"/>
      <c r="G354" s="30"/>
    </row>
    <row r="355" spans="1:7" ht="15" x14ac:dyDescent="0.25">
      <c r="A355" s="30"/>
      <c r="G355" s="30"/>
    </row>
    <row r="356" spans="1:7" ht="15" x14ac:dyDescent="0.25">
      <c r="A356" s="30"/>
      <c r="G356" s="30"/>
    </row>
    <row r="357" spans="1:7" ht="15" x14ac:dyDescent="0.25">
      <c r="A357" s="30"/>
      <c r="G357" s="30"/>
    </row>
    <row r="358" spans="1:7" ht="15" x14ac:dyDescent="0.25">
      <c r="A358" s="30"/>
      <c r="G358" s="30"/>
    </row>
    <row r="359" spans="1:7" ht="15" x14ac:dyDescent="0.25">
      <c r="A359" s="30"/>
      <c r="G359" s="30"/>
    </row>
    <row r="360" spans="1:7" ht="15" x14ac:dyDescent="0.25">
      <c r="A360" s="30"/>
      <c r="G360" s="30"/>
    </row>
    <row r="361" spans="1:7" ht="15" x14ac:dyDescent="0.25">
      <c r="A361" s="30"/>
      <c r="G361" s="30"/>
    </row>
    <row r="362" spans="1:7" ht="15" x14ac:dyDescent="0.25">
      <c r="A362" s="30"/>
      <c r="G362" s="30"/>
    </row>
    <row r="363" spans="1:7" ht="15" x14ac:dyDescent="0.25">
      <c r="A363" s="30"/>
      <c r="G363" s="30"/>
    </row>
    <row r="364" spans="1:7" ht="15" x14ac:dyDescent="0.25">
      <c r="A364" s="30"/>
      <c r="G364" s="30"/>
    </row>
    <row r="365" spans="1:7" ht="15" x14ac:dyDescent="0.25">
      <c r="A365" s="30"/>
      <c r="G365" s="30"/>
    </row>
    <row r="366" spans="1:7" ht="15" x14ac:dyDescent="0.25">
      <c r="A366" s="30"/>
      <c r="G366" s="30"/>
    </row>
    <row r="367" spans="1:7" ht="15" x14ac:dyDescent="0.25">
      <c r="A367" s="30"/>
      <c r="G367" s="30"/>
    </row>
    <row r="368" spans="1:7" ht="15" x14ac:dyDescent="0.25">
      <c r="A368" s="30"/>
      <c r="G368" s="30"/>
    </row>
    <row r="369" spans="1:7" ht="15" x14ac:dyDescent="0.25">
      <c r="A369" s="30"/>
      <c r="G369" s="30"/>
    </row>
    <row r="370" spans="1:7" ht="15" x14ac:dyDescent="0.25">
      <c r="A370" s="30"/>
      <c r="G370" s="30"/>
    </row>
    <row r="371" spans="1:7" ht="15" x14ac:dyDescent="0.25">
      <c r="A371" s="30"/>
      <c r="G371" s="30"/>
    </row>
    <row r="372" spans="1:7" ht="15" x14ac:dyDescent="0.25">
      <c r="A372" s="30"/>
      <c r="G372" s="30"/>
    </row>
    <row r="373" spans="1:7" ht="15" x14ac:dyDescent="0.25">
      <c r="A373" s="30"/>
      <c r="G373" s="30"/>
    </row>
    <row r="374" spans="1:7" ht="15" x14ac:dyDescent="0.25">
      <c r="A374" s="30"/>
      <c r="G374" s="30"/>
    </row>
    <row r="375" spans="1:7" ht="15" x14ac:dyDescent="0.25">
      <c r="A375" s="30"/>
      <c r="G375" s="30"/>
    </row>
    <row r="376" spans="1:7" ht="15" x14ac:dyDescent="0.25">
      <c r="A376" s="30"/>
      <c r="G376" s="30"/>
    </row>
    <row r="377" spans="1:7" ht="15" x14ac:dyDescent="0.25">
      <c r="A377" s="30"/>
      <c r="G377" s="30"/>
    </row>
    <row r="378" spans="1:7" ht="15" x14ac:dyDescent="0.25">
      <c r="A378" s="30"/>
      <c r="G378" s="30"/>
    </row>
    <row r="379" spans="1:7" ht="15" x14ac:dyDescent="0.25">
      <c r="A379" s="30"/>
      <c r="G379" s="30"/>
    </row>
    <row r="380" spans="1:7" ht="15" x14ac:dyDescent="0.25">
      <c r="A380" s="30"/>
      <c r="G380" s="30"/>
    </row>
    <row r="381" spans="1:7" ht="15" x14ac:dyDescent="0.25">
      <c r="A381" s="30"/>
      <c r="G381" s="30"/>
    </row>
    <row r="382" spans="1:7" ht="15" x14ac:dyDescent="0.25">
      <c r="A382" s="30"/>
      <c r="G382" s="30"/>
    </row>
    <row r="383" spans="1:7" ht="15" x14ac:dyDescent="0.25">
      <c r="A383" s="30"/>
      <c r="G383" s="30"/>
    </row>
    <row r="384" spans="1:7" ht="15" x14ac:dyDescent="0.25">
      <c r="A384" s="30"/>
      <c r="G384" s="30"/>
    </row>
    <row r="385" spans="1:7" ht="15" x14ac:dyDescent="0.25">
      <c r="A385" s="30"/>
      <c r="G385" s="30"/>
    </row>
    <row r="386" spans="1:7" ht="15" x14ac:dyDescent="0.25">
      <c r="A386" s="30"/>
      <c r="G386" s="30"/>
    </row>
    <row r="387" spans="1:7" ht="15" x14ac:dyDescent="0.25">
      <c r="A387" s="30"/>
      <c r="G387" s="30"/>
    </row>
    <row r="388" spans="1:7" ht="15" x14ac:dyDescent="0.25">
      <c r="A388" s="30"/>
      <c r="G388" s="30"/>
    </row>
    <row r="389" spans="1:7" ht="15" x14ac:dyDescent="0.25">
      <c r="A389" s="30"/>
      <c r="G389" s="30"/>
    </row>
    <row r="390" spans="1:7" ht="15" x14ac:dyDescent="0.25">
      <c r="A390" s="30"/>
      <c r="G390" s="30"/>
    </row>
    <row r="391" spans="1:7" ht="15" x14ac:dyDescent="0.25">
      <c r="A391" s="30"/>
      <c r="G391" s="30"/>
    </row>
    <row r="392" spans="1:7" ht="15" x14ac:dyDescent="0.25">
      <c r="A392" s="30"/>
      <c r="G392" s="30"/>
    </row>
    <row r="393" spans="1:7" ht="15" x14ac:dyDescent="0.25">
      <c r="A393" s="30"/>
      <c r="G393" s="30"/>
    </row>
    <row r="394" spans="1:7" ht="15" x14ac:dyDescent="0.25">
      <c r="A394" s="30"/>
      <c r="G394" s="30"/>
    </row>
    <row r="395" spans="1:7" ht="15" x14ac:dyDescent="0.25">
      <c r="A395" s="30"/>
      <c r="G395" s="30"/>
    </row>
    <row r="396" spans="1:7" ht="15" x14ac:dyDescent="0.25">
      <c r="A396" s="30"/>
      <c r="G396" s="30"/>
    </row>
    <row r="397" spans="1:7" ht="15" x14ac:dyDescent="0.25">
      <c r="A397" s="30"/>
      <c r="G397" s="30"/>
    </row>
    <row r="398" spans="1:7" ht="15" x14ac:dyDescent="0.25">
      <c r="A398" s="30"/>
      <c r="G398" s="30"/>
    </row>
    <row r="399" spans="1:7" ht="15" x14ac:dyDescent="0.25">
      <c r="A399" s="30"/>
      <c r="G399" s="30"/>
    </row>
    <row r="400" spans="1:7" ht="15" x14ac:dyDescent="0.25">
      <c r="A400" s="30"/>
      <c r="G400" s="30"/>
    </row>
    <row r="401" spans="1:7" ht="15" x14ac:dyDescent="0.25">
      <c r="A401" s="30"/>
      <c r="G401" s="30"/>
    </row>
    <row r="402" spans="1:7" ht="15" x14ac:dyDescent="0.25">
      <c r="A402" s="30"/>
      <c r="G402" s="30"/>
    </row>
    <row r="403" spans="1:7" ht="15" x14ac:dyDescent="0.25">
      <c r="A403" s="30"/>
      <c r="G403" s="30"/>
    </row>
    <row r="404" spans="1:7" ht="15" x14ac:dyDescent="0.25">
      <c r="A404" s="30"/>
      <c r="G404" s="30"/>
    </row>
    <row r="405" spans="1:7" ht="15" x14ac:dyDescent="0.25">
      <c r="A405" s="30"/>
      <c r="G405" s="30"/>
    </row>
    <row r="406" spans="1:7" ht="15" x14ac:dyDescent="0.25">
      <c r="A406" s="30"/>
      <c r="G406" s="30"/>
    </row>
    <row r="407" spans="1:7" ht="15" x14ac:dyDescent="0.25">
      <c r="A407" s="30"/>
      <c r="G407" s="30"/>
    </row>
    <row r="408" spans="1:7" ht="15" x14ac:dyDescent="0.25">
      <c r="A408" s="30"/>
      <c r="G408" s="30"/>
    </row>
    <row r="409" spans="1:7" ht="15" x14ac:dyDescent="0.25">
      <c r="A409" s="30"/>
      <c r="G409" s="30"/>
    </row>
    <row r="410" spans="1:7" ht="15" x14ac:dyDescent="0.25">
      <c r="A410" s="30"/>
      <c r="G410" s="30"/>
    </row>
    <row r="411" spans="1:7" ht="15" x14ac:dyDescent="0.25">
      <c r="A411" s="30"/>
      <c r="G411" s="30"/>
    </row>
    <row r="412" spans="1:7" ht="15" x14ac:dyDescent="0.25">
      <c r="A412" s="30"/>
      <c r="G412" s="30"/>
    </row>
    <row r="413" spans="1:7" ht="15" x14ac:dyDescent="0.25">
      <c r="A413" s="30"/>
      <c r="G413" s="30"/>
    </row>
    <row r="414" spans="1:7" ht="15" x14ac:dyDescent="0.25">
      <c r="A414" s="30"/>
      <c r="G414" s="30"/>
    </row>
    <row r="415" spans="1:7" ht="15" x14ac:dyDescent="0.25">
      <c r="A415" s="30"/>
      <c r="G415" s="30"/>
    </row>
    <row r="416" spans="1:7" ht="15" x14ac:dyDescent="0.25">
      <c r="A416" s="30"/>
      <c r="G416" s="30"/>
    </row>
    <row r="417" spans="1:7" ht="15" x14ac:dyDescent="0.25">
      <c r="A417" s="30"/>
      <c r="G417" s="30"/>
    </row>
    <row r="418" spans="1:7" ht="15" x14ac:dyDescent="0.25">
      <c r="A418" s="30"/>
      <c r="G418" s="30"/>
    </row>
    <row r="419" spans="1:7" ht="15" x14ac:dyDescent="0.25">
      <c r="A419" s="30"/>
      <c r="G419" s="30"/>
    </row>
    <row r="420" spans="1:7" ht="15" x14ac:dyDescent="0.25">
      <c r="A420" s="30"/>
      <c r="G420" s="30"/>
    </row>
    <row r="421" spans="1:7" ht="15" x14ac:dyDescent="0.25">
      <c r="A421" s="30"/>
      <c r="G421" s="30"/>
    </row>
    <row r="422" spans="1:7" ht="15" x14ac:dyDescent="0.25">
      <c r="A422" s="30"/>
      <c r="G422" s="30"/>
    </row>
    <row r="423" spans="1:7" ht="15" x14ac:dyDescent="0.25">
      <c r="A423" s="30"/>
      <c r="G423" s="30"/>
    </row>
    <row r="424" spans="1:7" ht="15" x14ac:dyDescent="0.25">
      <c r="A424" s="30"/>
      <c r="G424" s="30"/>
    </row>
    <row r="425" spans="1:7" ht="15" x14ac:dyDescent="0.25">
      <c r="A425" s="30"/>
      <c r="G425" s="30"/>
    </row>
    <row r="426" spans="1:7" ht="15" x14ac:dyDescent="0.25">
      <c r="A426" s="30"/>
      <c r="G426" s="30"/>
    </row>
    <row r="427" spans="1:7" ht="15" x14ac:dyDescent="0.25">
      <c r="A427" s="30"/>
      <c r="G427" s="30"/>
    </row>
    <row r="428" spans="1:7" ht="15" x14ac:dyDescent="0.25">
      <c r="A428" s="30"/>
      <c r="G428" s="30"/>
    </row>
    <row r="429" spans="1:7" ht="15" x14ac:dyDescent="0.25">
      <c r="A429" s="30"/>
      <c r="G429" s="30"/>
    </row>
    <row r="430" spans="1:7" ht="15" x14ac:dyDescent="0.25">
      <c r="A430" s="30"/>
      <c r="G430" s="30"/>
    </row>
    <row r="431" spans="1:7" ht="15" x14ac:dyDescent="0.25">
      <c r="A431" s="30"/>
      <c r="G431" s="30"/>
    </row>
    <row r="432" spans="1:7" ht="15" x14ac:dyDescent="0.25">
      <c r="A432" s="30"/>
      <c r="G432" s="30"/>
    </row>
    <row r="433" spans="1:7" ht="15" x14ac:dyDescent="0.25">
      <c r="A433" s="30"/>
      <c r="G433" s="30"/>
    </row>
    <row r="434" spans="1:7" ht="15" x14ac:dyDescent="0.25">
      <c r="A434" s="30"/>
      <c r="G434" s="30"/>
    </row>
    <row r="435" spans="1:7" ht="15" x14ac:dyDescent="0.25">
      <c r="A435" s="30"/>
      <c r="G435" s="30"/>
    </row>
    <row r="436" spans="1:7" ht="15" x14ac:dyDescent="0.25">
      <c r="A436" s="30"/>
      <c r="G436" s="30"/>
    </row>
    <row r="437" spans="1:7" ht="15" x14ac:dyDescent="0.25">
      <c r="A437" s="30"/>
      <c r="G437" s="30"/>
    </row>
    <row r="438" spans="1:7" ht="15" x14ac:dyDescent="0.25">
      <c r="A438" s="30"/>
      <c r="G438" s="30"/>
    </row>
    <row r="439" spans="1:7" ht="15" x14ac:dyDescent="0.25">
      <c r="A439" s="30"/>
      <c r="G439" s="30"/>
    </row>
    <row r="440" spans="1:7" ht="15" x14ac:dyDescent="0.25">
      <c r="A440" s="30"/>
      <c r="G440" s="30"/>
    </row>
    <row r="441" spans="1:7" ht="15" x14ac:dyDescent="0.25">
      <c r="A441" s="30"/>
      <c r="G441" s="30"/>
    </row>
    <row r="442" spans="1:7" ht="15" x14ac:dyDescent="0.25">
      <c r="A442" s="30"/>
      <c r="G442" s="30"/>
    </row>
    <row r="443" spans="1:7" ht="15" x14ac:dyDescent="0.25">
      <c r="A443" s="30"/>
      <c r="G443" s="30"/>
    </row>
    <row r="444" spans="1:7" ht="15" x14ac:dyDescent="0.25">
      <c r="A444" s="30"/>
      <c r="G444" s="30"/>
    </row>
    <row r="445" spans="1:7" ht="15" x14ac:dyDescent="0.25">
      <c r="A445" s="30"/>
      <c r="G445" s="30"/>
    </row>
    <row r="446" spans="1:7" ht="15" x14ac:dyDescent="0.25">
      <c r="A446" s="30"/>
      <c r="G446" s="30"/>
    </row>
    <row r="447" spans="1:7" ht="15" x14ac:dyDescent="0.25">
      <c r="A447" s="30"/>
      <c r="G447" s="30"/>
    </row>
    <row r="448" spans="1:7" ht="15" x14ac:dyDescent="0.25">
      <c r="A448" s="30"/>
      <c r="G448" s="30"/>
    </row>
    <row r="449" spans="1:7" ht="15" x14ac:dyDescent="0.25">
      <c r="A449" s="30"/>
      <c r="G449" s="30"/>
    </row>
    <row r="450" spans="1:7" ht="15" x14ac:dyDescent="0.25">
      <c r="A450" s="30"/>
      <c r="G450" s="30"/>
    </row>
  </sheetData>
  <autoFilter ref="A7:Y137" xr:uid="{00000000-0001-0000-0000-000000000000}"/>
  <mergeCells count="25">
    <mergeCell ref="W4:W6"/>
    <mergeCell ref="A4:A6"/>
    <mergeCell ref="G4:G6"/>
    <mergeCell ref="E4:E6"/>
    <mergeCell ref="H4:H6"/>
    <mergeCell ref="J4:J6"/>
    <mergeCell ref="X4:X6"/>
    <mergeCell ref="B4:B6"/>
    <mergeCell ref="C4:C6"/>
    <mergeCell ref="D4:D6"/>
    <mergeCell ref="F4:F6"/>
    <mergeCell ref="K4:K6"/>
    <mergeCell ref="P4:P6"/>
    <mergeCell ref="Q4:Q6"/>
    <mergeCell ref="Y4:Y6"/>
    <mergeCell ref="M4:M6"/>
    <mergeCell ref="I4:I6"/>
    <mergeCell ref="L4:L6"/>
    <mergeCell ref="N4:N6"/>
    <mergeCell ref="O4:O6"/>
    <mergeCell ref="S4:U4"/>
    <mergeCell ref="R4:R6"/>
    <mergeCell ref="V4:V6"/>
    <mergeCell ref="S5:T5"/>
    <mergeCell ref="U5:U6"/>
  </mergeCells>
  <phoneticPr fontId="2" type="noConversion"/>
  <conditionalFormatting sqref="A1:A1048576">
    <cfRule type="duplicateValues" dxfId="7" priority="22"/>
  </conditionalFormatting>
  <conditionalFormatting sqref="G1:G1048576">
    <cfRule type="duplicateValues" dxfId="6" priority="15"/>
  </conditionalFormatting>
  <conditionalFormatting sqref="G142:G1048576 G1:G3 G8:G136">
    <cfRule type="duplicateValues" dxfId="5" priority="51"/>
    <cfRule type="duplicateValues" dxfId="4" priority="68"/>
  </conditionalFormatting>
  <conditionalFormatting sqref="G142:G1048576 G1:G3 G8:G136">
    <cfRule type="duplicateValues" dxfId="3" priority="27"/>
  </conditionalFormatting>
  <conditionalFormatting sqref="A1:A6 A8:A1048576">
    <cfRule type="duplicateValues" dxfId="2" priority="347"/>
    <cfRule type="duplicateValues" dxfId="1" priority="348"/>
  </conditionalFormatting>
  <conditionalFormatting sqref="G138:G141">
    <cfRule type="duplicateValues" dxfId="0" priority="358"/>
  </conditionalFormatting>
  <pageMargins left="0.7" right="0.7" top="0.75" bottom="0.75" header="0.3" footer="0.3"/>
  <pageSetup paperSize="9" scale="10" fitToWidth="0" orientation="portrait" r:id="rId1"/>
  <ignoredErrors>
    <ignoredError sqref="C137 S137:V137" formulaRange="1"/>
    <ignoredError sqref="I8:I60 I137 R137 R115:R116 I115:I116 I131:I13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Lista PEO_28 Februarie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Ioana Chiriac</dc:creator>
  <cp:lastModifiedBy>Istrate Veronica</cp:lastModifiedBy>
  <cp:lastPrinted>2025-01-13T08:45:14Z</cp:lastPrinted>
  <dcterms:created xsi:type="dcterms:W3CDTF">2015-06-05T18:17:20Z</dcterms:created>
  <dcterms:modified xsi:type="dcterms:W3CDTF">2026-03-25T07:51:57Z</dcterms:modified>
</cp:coreProperties>
</file>